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6925"/>
  <workbookPr defaultThemeVersion="164011"/>
  <mc:AlternateContent xmlns:mc="http://schemas.openxmlformats.org/markup-compatibility/2006">
    <mc:Choice Requires="x15">
      <x15ac:absPath xmlns:x15ac="http://schemas.microsoft.com/office/spreadsheetml/2010/11/ac" url="C:\Users\spruyt\AppData\Local\Temp\ZibExtraction\20160912160951\xls\"/>
    </mc:Choice>
  </mc:AlternateContent>
  <bookViews>
    <workbookView xWindow="0" yWindow="0" windowWidth="18624" windowHeight="10968" firstSheet="3" activeTab="3"/>
  </bookViews>
  <sheets>
    <sheet name="Voorblad" sheetId="2" r:id="rId1"/>
    <sheet name="Metadata" sheetId="3" r:id="rId2"/>
    <sheet name="Information Model" sheetId="4" r:id="rId3"/>
    <sheet name="Data" sheetId="5" r:id="rId4"/>
    <sheet name="AfwijkendAdemhalingspatroonCode" sheetId="6" r:id="rId5"/>
    <sheet name="DiepteCodelijst" sheetId="7" r:id="rId6"/>
    <sheet name="RitmeCodelijst" sheetId="8" r:id="rId7"/>
    <sheet name="ToedieningHulpmiddelCodelijst" sheetId="9" r:id="rId8"/>
    <sheet name="Gebruiksvoorwaarden" sheetId="10" r:id="rId9"/>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24" i="3" l="1"/>
  <c r="C23" i="3"/>
  <c r="C22" i="3"/>
  <c r="C21" i="3"/>
  <c r="C20" i="3"/>
  <c r="C19" i="3"/>
  <c r="C18" i="3"/>
  <c r="C17" i="3"/>
  <c r="C16" i="3"/>
  <c r="C15" i="3"/>
  <c r="C14" i="3"/>
  <c r="C13" i="3"/>
  <c r="C12" i="3"/>
  <c r="C11" i="3"/>
  <c r="C10" i="3"/>
  <c r="C9" i="3"/>
  <c r="C8" i="3"/>
  <c r="C7" i="3"/>
  <c r="C6" i="3"/>
  <c r="C5" i="3"/>
  <c r="C4" i="3"/>
  <c r="C3" i="3"/>
</calcChain>
</file>

<file path=xl/sharedStrings.xml><?xml version="1.0" encoding="utf-8"?>
<sst xmlns="http://schemas.openxmlformats.org/spreadsheetml/2006/main" count="256" uniqueCount="176">
  <si>
    <t>Onderwerp</t>
  </si>
  <si>
    <t>Beschrijving</t>
  </si>
  <si>
    <t>Naam</t>
  </si>
  <si>
    <t>nl.zorg.Ademhaling</t>
  </si>
  <si>
    <t>Versie</t>
  </si>
  <si>
    <t>Publicatie</t>
  </si>
  <si>
    <t>Aangemaakt op</t>
  </si>
  <si>
    <t>Gebaseerd op</t>
  </si>
  <si>
    <t>"Medische bouwstenen" publicatie 2016</t>
  </si>
  <si>
    <t>Metadata</t>
  </si>
  <si>
    <t>DCM::CoderList</t>
  </si>
  <si>
    <t>DCM::ContactInformation.Address</t>
  </si>
  <si>
    <t>DCM::ContactInformation.Name</t>
  </si>
  <si>
    <t>DCM::ContactInformation.Telecom</t>
  </si>
  <si>
    <t>DCM::ContentAuthorList</t>
  </si>
  <si>
    <t>DCM::CreationDate</t>
  </si>
  <si>
    <t>DCM::DeprecatedDate</t>
  </si>
  <si>
    <t>DCM::DescriptionLanguage</t>
  </si>
  <si>
    <t>DCM::EndorsingAuthority.Address</t>
  </si>
  <si>
    <t>DCM::EndorsingAuthority.Name</t>
  </si>
  <si>
    <t>DCM::EndorsingAuthority.Telecom</t>
  </si>
  <si>
    <t>DCM::Id</t>
  </si>
  <si>
    <t>DCM::KeywordList</t>
  </si>
  <si>
    <t>DCM::LifecycleStatus</t>
  </si>
  <si>
    <t>DCM::ModelerList</t>
  </si>
  <si>
    <t>DCM::Name</t>
  </si>
  <si>
    <t>DCM::PublicationDate</t>
  </si>
  <si>
    <t>DCM::PublicationStatus</t>
  </si>
  <si>
    <t>DCM::ReviewerList</t>
  </si>
  <si>
    <t>DCM::RevisionDate</t>
  </si>
  <si>
    <t>DCM::Superseeds</t>
  </si>
  <si>
    <t>DCM::Version</t>
  </si>
  <si>
    <t>Concept</t>
  </si>
  <si>
    <t>Bij de ademhaling of respiratie stroomt er lucht naar en van de longen, waar de gasuitwisseling plaatsvindt, waarbij zuurstof vanuit de lucht wordt opgenomen in het bloed en koolstofdioxide wordt afgegeven aan de lucht. Observaties van de spontane ademhaling zoals deze meestal geregistreerd worden als onderdeel van de observatie van de vitale functies.</t>
  </si>
  <si>
    <t>3.0</t>
  </si>
  <si>
    <t>2016</t>
  </si>
  <si>
    <t>12-9-2016 16:19:53</t>
  </si>
  <si>
    <t>Purpose</t>
  </si>
  <si>
    <t>Het observeren van de spontane ademhaling van een persoon, inclusief het vastleggen van de ademhalingsfrequentie, diepte en het ritme, wordt gedaan om een indruk te krijgen van de gezondheidstoestand van het pulmonaire systeem van de patiënt.</t>
  </si>
  <si>
    <t>Alias</t>
  </si>
  <si>
    <t>Type</t>
  </si>
  <si>
    <t>Card.</t>
  </si>
  <si>
    <t>Stereotype</t>
  </si>
  <si>
    <t>Id</t>
  </si>
  <si>
    <t>Definitie</t>
  </si>
  <si>
    <t>DefinitieCode</t>
  </si>
  <si>
    <t>Verwijzing</t>
  </si>
  <si>
    <t>Constraints</t>
  </si>
  <si>
    <t>Ademhaling</t>
  </si>
  <si>
    <t>EN: Breathing</t>
  </si>
  <si>
    <t>0..1</t>
  </si>
  <si>
    <t>rootconcept</t>
  </si>
  <si>
    <t>NL-CM:12.5.1</t>
  </si>
  <si>
    <t>Rootconcept van de bouwsteen Ademhaling. Dit rootconcept bevat alle gegevenselementen van de bouwsteen Ademhaling.</t>
  </si>
  <si>
    <t>EN: Breathing frequency</t>
  </si>
  <si>
    <t>PQ</t>
  </si>
  <si>
    <t>data</t>
  </si>
  <si>
    <t>NL-CM:12.5.2</t>
  </si>
  <si>
    <t>De waarde van de gemeten ademhalingsfrequentie. De ademhalingsfrequentie betreft het aantal ademhalingen per minuut.</t>
  </si>
  <si>
    <t>SNOMED CT: 86290005 Respiratory rate (observable entity)</t>
  </si>
  <si>
    <t>EN: BreathingDateTime</t>
  </si>
  <si>
    <t>TS</t>
  </si>
  <si>
    <t>NL-CM:12.5.4</t>
  </si>
  <si>
    <t>Datum en eventueel tijd van de meting.</t>
  </si>
  <si>
    <t>EN: Rhythm</t>
  </si>
  <si>
    <t>CD</t>
  </si>
  <si>
    <t>NL-CM:12.5.5</t>
  </si>
  <si>
    <t>Het ritme of de regelmaat van de ademhaling.</t>
  </si>
  <si>
    <t>SNOMED CT: 48064009 Respiratory rhythm</t>
  </si>
  <si>
    <t>EN: Depth</t>
  </si>
  <si>
    <t>NL-CM:12.5.6</t>
  </si>
  <si>
    <t>De diepte van de ademteugen.</t>
  </si>
  <si>
    <t>SNOMED CT: 271626009 Depth of respiration</t>
  </si>
  <si>
    <t>EN: DeviatingBreathingPattern</t>
  </si>
  <si>
    <t>NL-CM:12.5.7</t>
  </si>
  <si>
    <t>Specifieke, abnormale ademhalingspatronen.</t>
  </si>
  <si>
    <t>SNOMED CT: 278907009 Respiratory pattern</t>
  </si>
  <si>
    <t>EN: ExtraOxygenAdministration</t>
  </si>
  <si>
    <t>BL</t>
  </si>
  <si>
    <t>NL-CM:12.5.12</t>
  </si>
  <si>
    <t>Een indicatie die aangeeft of de patiënt extra zuurstof toegediend krijgt. Additionele informatie kan in dat geval worden vastgelegd in de concepten die deel uit  maken van de container ToegediendeZuurstof.</t>
  </si>
  <si>
    <t>EN: Explanation</t>
  </si>
  <si>
    <t>ST</t>
  </si>
  <si>
    <t>NL-CM:12.5.3</t>
  </si>
  <si>
    <t>Opmerking over bijkomende factoren die de ademhaling kunnen beïnvloeden. Bijvoorbeeld, het niveau van angst, pijn, voeding bij zuigelingen, tracheostomie.</t>
  </si>
  <si>
    <t>EN: AdministeredOxygen</t>
  </si>
  <si>
    <t>container</t>
  </si>
  <si>
    <t>NL-CM:12.5.8</t>
  </si>
  <si>
    <t>Container van het concept ToegediendeZuurstof. Deze container bevat alle gegevenselementen van het concept ToegediendeZuurstof.</t>
  </si>
  <si>
    <t>EN: FlowRate</t>
  </si>
  <si>
    <t>NL-CM:12.5.10</t>
  </si>
  <si>
    <t>De hoeveelheid toegediende zuurstof. De waarde ligt tussen 0.0 en 50.0 l/min.</t>
  </si>
  <si>
    <t>SNOMED CT: 165033004 Respiratory flow rate</t>
  </si>
  <si>
    <t>EN: FiO2</t>
  </si>
  <si>
    <t>NL-CM:12.5.9</t>
  </si>
  <si>
    <t>De fractionele inspiratoire zuurstof concentratie. Waarde ligt tussen 0.0 en 1.0, met een normale waarde van 0.21 (geen extra zuurstoftoediening).</t>
  </si>
  <si>
    <t>SNOMED CT: 250774007 Inspired oxygen concentration</t>
  </si>
  <si>
    <t>EN: AidExplanation::MedicalAid</t>
  </si>
  <si>
    <t>data,reference</t>
  </si>
  <si>
    <t>NL-CM:12.5.13</t>
  </si>
  <si>
    <t>Hulpmiddel dat gebruikt wordt bij de toediening van extra zuurstof aan de patiënt.</t>
  </si>
  <si>
    <t>EN: ProductType</t>
  </si>
  <si>
    <t>NL-CM:10.1.3</t>
  </si>
  <si>
    <t>Ademfrequentie</t>
  </si>
  <si>
    <t>AdemhalingDatumTijd</t>
  </si>
  <si>
    <t>Ritme</t>
  </si>
  <si>
    <t>RitmeCodelijst</t>
  </si>
  <si>
    <t>Diepte</t>
  </si>
  <si>
    <t>DiepteCodelijst</t>
  </si>
  <si>
    <t>AfwijkendAdemhalingspatroon</t>
  </si>
  <si>
    <t>AfwijkendAdemhalingspatroonCodelijst</t>
  </si>
  <si>
    <t>ExtraZuurstofToediening</t>
  </si>
  <si>
    <t>Toelichting</t>
  </si>
  <si>
    <t>ToegediendeZuurstof</t>
  </si>
  <si>
    <t>FlowRate</t>
  </si>
  <si>
    <t>FiO2</t>
  </si>
  <si>
    <t>ToedieningHulpmiddel::MedischHulpmiddel</t>
  </si>
  <si>
    <t>Dit is een verwijzing naar het concept MedischHulpmiddel in de bouwsteen MedischHulpmiddel.</t>
  </si>
  <si>
    <t>ProductType</t>
  </si>
  <si>
    <t>ToedieningHulpmiddelCodelijst</t>
  </si>
  <si>
    <t>Valueset OID: 2.16.840.1.113883.2.4.3.11.60.40.2.12.5.3</t>
  </si>
  <si>
    <t>Conceptnaam</t>
  </si>
  <si>
    <t>Conceptcode</t>
  </si>
  <si>
    <t>Codestelselnaam</t>
  </si>
  <si>
    <t>Codesysteem OID</t>
  </si>
  <si>
    <t>Omschrijving</t>
  </si>
  <si>
    <t>Kussmaul's respiration</t>
  </si>
  <si>
    <t>SNOMED CT</t>
  </si>
  <si>
    <t>2.16.840.1.113883.6.96</t>
  </si>
  <si>
    <t>Ademhaling volgens Kussmaul</t>
  </si>
  <si>
    <t>Cheyne-Stokes respiration</t>
  </si>
  <si>
    <t>Ademhaling volgens Cheyne-Stokes</t>
  </si>
  <si>
    <t>Ataxic respiration</t>
  </si>
  <si>
    <t>Atactische ademhaling</t>
  </si>
  <si>
    <t>Apneustic breathing</t>
  </si>
  <si>
    <t>Apneustische ademhaling</t>
  </si>
  <si>
    <t>Cluster breathing</t>
  </si>
  <si>
    <t>Cluster ademhaling</t>
  </si>
  <si>
    <t>Apnoea</t>
  </si>
  <si>
    <t>Apneu</t>
  </si>
  <si>
    <t>Prolonged expiration</t>
  </si>
  <si>
    <t>Verlengde expiratoire fase</t>
  </si>
  <si>
    <t>Gasping respiration</t>
  </si>
  <si>
    <t>Happende ademhaling</t>
  </si>
  <si>
    <t>Other</t>
  </si>
  <si>
    <t>OTH</t>
  </si>
  <si>
    <t>NullFlavor</t>
  </si>
  <si>
    <t>2.16.840.1.113883.5.1008</t>
  </si>
  <si>
    <t>Anders</t>
  </si>
  <si>
    <t>Valueset OID: 2.16.840.1.113883.2.4.3.11.60.40.2.12.5.2</t>
  </si>
  <si>
    <t>Normal depth of breathing</t>
  </si>
  <si>
    <t>Normale ademhalingsdiepte</t>
  </si>
  <si>
    <t>Shallow breathing</t>
  </si>
  <si>
    <t>Oppervlakkige ademhaling</t>
  </si>
  <si>
    <t>Deep breathing</t>
  </si>
  <si>
    <t>Diepe ademhaling</t>
  </si>
  <si>
    <t>Depth of respiration varies</t>
  </si>
  <si>
    <t>Ademhalingsdiepte varieert</t>
  </si>
  <si>
    <t>Valueset OID: 2.16.840.1.113883.2.4.3.11.60.40.2.12.5.1</t>
  </si>
  <si>
    <t>Normal respiratory rhythm</t>
  </si>
  <si>
    <t>Normaal ademhalingsritme</t>
  </si>
  <si>
    <t>Abnormal respiratory rhythm</t>
  </si>
  <si>
    <t>Abnormaal ademhalingsritme</t>
  </si>
  <si>
    <t>Valueset OID: 2.16.840.1.113883.2.4.3.11.60.40.2.12.5.4</t>
  </si>
  <si>
    <t>Oxygen nasal cannula</t>
  </si>
  <si>
    <t>Neusbril</t>
  </si>
  <si>
    <t>Venturi mask</t>
  </si>
  <si>
    <t>Venturi masker</t>
  </si>
  <si>
    <t>Nonrebreather oxygen mask</t>
  </si>
  <si>
    <t>Non-rebreathing masker</t>
  </si>
  <si>
    <t>Disclaimer</t>
  </si>
  <si>
    <t>Deze Zorginformatiebouwsteen is in samenwerking gemaakt door diverse partijen en zij hebben deze in beheer gegeven bij Nictiz (al deze partijen samen hierna de samenwerkende partijen genoemd). De samenwerkende partijen hebben de grootst mogelijke zorg besteed aan de betrouwbaarheid en actualiteit van de gegevens in deze Zorginformatiebouwsteen. Onjuistheden en onvolledigheden kunnen echter voorkomen. De samenwerkende partijen zijn niet aansprakelijk voor schade als gevolg van onjuistheden of onvolledigheden in de  aangebodeninformatie, noch voor schade die het gevolg is van problemen veroorzaakt door, of inherent aan het verspreiden van informatie via het internet, zoals storingen of onderbrekingen van of fouten of vertraging in het verstrekken van informatie of diensten door de samenwerkende partijen of door u aan de samenwerkende partijen via een website of via e-mail, of anderszins. Tevens aanvaarden de samenwerkende partijen geen aansprakelijkheid voor eventuele schade die geleden wordt als gevolg van het gebruik van gegevens, adviezen of ideeën verstrekt door of namens de samenwerkende partijen via deze Zorginformatiebouwsteen. De samenwerkende partijen aanvaarden geen verantwoordelijkheid voor de inhoud van informatie in deze Zorginformatiebouwsteen waarnaar of waarvan met een hyperlink of anderszins wordt verwezen.In geval van tegenstrijdigheden in de genoemde Zorginformatiebouwsteen documenten en bestanden geeft de meest recente en hoogste versie van de vermelde volgorde in de revisies de prioriteit van de desbetreffende documenten weer.Indien informatie die in de elektronische versie van deze Zorginformatiebouwsteen is opgenomen ook schriftelijk wordt verstrekt, zal in geval van tekstverschillen de schriftelijke versie bepalend zijn. Dit geldt indien de versieaanduiding en datering van beiden gelijk is. Een definitieve versie heeft prioriteit echter boven een conceptversie. Een gereviseerde versie heeft prioriteit boven een eerdere versie.</t>
  </si>
  <si>
    <t>Terms of Use</t>
  </si>
  <si>
    <t>De gebruiker mag de informatie van deze Zorginformatiebouwsteen zonder beperking gebruiken. Voor het kopiëren, verspreiden en doorgeven van de informatie van deze Zorginformatiebouwsteen gelden de copyrightbepalingen uit de betreffende paragraaf.</t>
  </si>
  <si>
    <t>Copyrights</t>
  </si>
  <si>
    <t>De gebruiker mag de informatie van deze Zorginformatiebouwsteen kopiëren, verspreiden en doorgeven, onder de voorwaarden, die gelden voor Creative Commons licentie Naamsvermelding-NietCommercieel-GelijkDelen 3.0 Nederland (CC BY-NC-SA-3.0).De inhoud is beschikbaar onder de Creative Commons Naamsvermelding-NietCommercieel-GelijkDelen 3.0 (zie ook http://creativecommons.org/licenses/by-nc-sa/3.0/nl/).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</si>
</sst>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11"/>
      <color rgb="FFFFFFFF"/>
      <name val="Calibri"/>
      <family val="2"/>
      <scheme val="minor"/>
    </font>
    <font>
      <sz val="11"/>
      <color rgb="FF000000"/>
      <name val="Calibri"/>
      <family val="2"/>
      <scheme val="minor"/>
    </font>
    <font>
      <b/>
      <sz val="11"/>
      <color rgb="FF000000"/>
      <name val="Calibri"/>
      <family val="2"/>
      <scheme val="minor"/>
    </font>
  </fonts>
  <fills count="6">
    <fill>
      <patternFill patternType="none"/>
    </fill>
    <fill>
      <patternFill patternType="gray125"/>
    </fill>
    <fill>
      <patternFill patternType="solid">
        <fgColor rgb="FF000099"/>
        <bgColor indexed="64"/>
      </patternFill>
    </fill>
    <fill>
      <patternFill patternType="solid">
        <fgColor rgb="FFE3E3E3"/>
        <bgColor indexed="64"/>
      </patternFill>
    </fill>
    <fill>
      <patternFill patternType="solid">
        <fgColor rgb="FFE8D7BE"/>
        <bgColor indexed="64"/>
      </patternFill>
    </fill>
    <fill>
      <patternFill patternType="solid">
        <fgColor rgb="FFD3D3D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0">
    <xf numFmtId="0" fontId="0" fillId="0" borderId="0" xfId="0"/>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1" fillId="2" borderId="1" xfId="0" applyNumberFormat="1" applyFont="1" applyFill="1" applyBorder="1" applyAlignment="1">
      <alignment vertical="top" wrapText="1"/>
    </xf>
    <xf numFmtId="49" fontId="0" fillId="0" borderId="1" xfId="0" applyNumberFormat="1" applyBorder="1" applyAlignment="1">
      <alignment vertical="top" wrapText="1"/>
    </xf>
    <xf numFmtId="49" fontId="2" fillId="3" borderId="1" xfId="0" applyNumberFormat="1" applyFont="1" applyFill="1" applyBorder="1" applyAlignment="1">
      <alignment vertical="top" wrapText="1"/>
    </xf>
    <xf numFmtId="49" fontId="2" fillId="4" borderId="1" xfId="0" applyNumberFormat="1" applyFont="1" applyFill="1" applyBorder="1" applyAlignment="1">
      <alignment vertical="top" wrapText="1"/>
    </xf>
    <xf numFmtId="0" fontId="1" fillId="2" borderId="2" xfId="0" applyNumberFormat="1" applyFont="1" applyFill="1" applyBorder="1" applyAlignment="1">
      <alignment vertical="top"/>
    </xf>
    <xf numFmtId="0" fontId="1" fillId="2" borderId="3" xfId="0" applyNumberFormat="1" applyFont="1" applyFill="1" applyBorder="1" applyAlignment="1">
      <alignment vertical="top"/>
    </xf>
    <xf numFmtId="0" fontId="1" fillId="2" borderId="4" xfId="0" applyNumberFormat="1" applyFont="1" applyFill="1" applyBorder="1" applyAlignment="1">
      <alignment vertical="top"/>
    </xf>
    <xf numFmtId="0" fontId="2" fillId="3" borderId="2" xfId="0" applyNumberFormat="1" applyFont="1" applyFill="1" applyBorder="1" applyAlignment="1">
      <alignment vertical="top"/>
    </xf>
    <xf numFmtId="0" fontId="2" fillId="3" borderId="3" xfId="0" applyNumberFormat="1" applyFont="1" applyFill="1" applyBorder="1" applyAlignment="1">
      <alignment vertical="top"/>
    </xf>
    <xf numFmtId="0" fontId="2" fillId="3" borderId="4" xfId="0" applyNumberFormat="1" applyFont="1" applyFill="1" applyBorder="1" applyAlignment="1">
      <alignment vertical="top"/>
    </xf>
    <xf numFmtId="0" fontId="0" fillId="0" borderId="2" xfId="0" applyNumberFormat="1" applyBorder="1" applyAlignment="1">
      <alignment vertical="top"/>
    </xf>
    <xf numFmtId="0" fontId="0" fillId="0" borderId="3" xfId="0" applyNumberFormat="1" applyBorder="1" applyAlignment="1">
      <alignment vertical="top"/>
    </xf>
    <xf numFmtId="0" fontId="0" fillId="0" borderId="4" xfId="0" applyNumberFormat="1" applyBorder="1" applyAlignment="1">
      <alignment vertical="top"/>
    </xf>
    <xf numFmtId="0" fontId="2" fillId="4" borderId="2" xfId="0" applyNumberFormat="1" applyFont="1" applyFill="1" applyBorder="1" applyAlignment="1">
      <alignment vertical="top"/>
    </xf>
    <xf numFmtId="0" fontId="2" fillId="4" borderId="3" xfId="0" applyNumberFormat="1" applyFont="1" applyFill="1" applyBorder="1" applyAlignment="1">
      <alignment vertical="top"/>
    </xf>
    <xf numFmtId="0" fontId="2" fillId="4" borderId="4" xfId="0" applyNumberFormat="1" applyFont="1" applyFill="1" applyBorder="1" applyAlignment="1">
      <alignment vertical="top"/>
    </xf>
    <xf numFmtId="49" fontId="3" fillId="5" borderId="1" xfId="0" applyNumberFormat="1" applyFont="1" applyFill="1" applyBorder="1" applyAlignment="1">
      <alignment vertical="top"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25400</xdr:colOff>
      <xdr:row>3</xdr:row>
      <xdr:rowOff>86360</xdr:rowOff>
    </xdr:from>
    <xdr:to>
      <xdr:col>17</xdr:col>
      <xdr:colOff>473075</xdr:colOff>
      <xdr:row>37</xdr:row>
      <xdr:rowOff>31115</xdr:rowOff>
    </xdr:to>
    <xdr:pic>
      <xdr:nvPicPr>
        <xdr:cNvPr id="2" name="Afbeelding 1"/>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35000" y="635000"/>
          <a:ext cx="10201275" cy="6162675"/>
        </a:xfrm>
        <a:prstGeom prst="rect">
          <a:avLst/>
        </a:prstGeom>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9"/>
  <sheetViews>
    <sheetView workbookViewId="0"/>
  </sheetViews>
  <sheetFormatPr defaultRowHeight="14.4" x14ac:dyDescent="0.3"/>
  <cols>
    <col min="2" max="2" width="15.77734375" customWidth="1"/>
    <col min="3" max="3" width="100.77734375" customWidth="1"/>
  </cols>
  <sheetData>
    <row r="2" spans="2:3" x14ac:dyDescent="0.3">
      <c r="B2" s="1" t="s">
        <v>0</v>
      </c>
      <c r="C2" s="1" t="s">
        <v>1</v>
      </c>
    </row>
    <row r="3" spans="2:3" x14ac:dyDescent="0.3">
      <c r="B3" s="2" t="s">
        <v>2</v>
      </c>
      <c r="C3" s="2" t="s">
        <v>3</v>
      </c>
    </row>
    <row r="4" spans="2:3" x14ac:dyDescent="0.3">
      <c r="B4" s="2" t="s">
        <v>4</v>
      </c>
      <c r="C4" s="2" t="s">
        <v>34</v>
      </c>
    </row>
    <row r="5" spans="2:3" x14ac:dyDescent="0.3">
      <c r="B5" s="2" t="s">
        <v>5</v>
      </c>
      <c r="C5" s="2" t="s">
        <v>35</v>
      </c>
    </row>
    <row r="6" spans="2:3" x14ac:dyDescent="0.3">
      <c r="B6" s="2" t="s">
        <v>6</v>
      </c>
      <c r="C6" s="2" t="s">
        <v>36</v>
      </c>
    </row>
    <row r="7" spans="2:3" x14ac:dyDescent="0.3">
      <c r="B7" s="2" t="s">
        <v>7</v>
      </c>
      <c r="C7" s="2" t="s">
        <v>8</v>
      </c>
    </row>
    <row r="8" spans="2:3" ht="57.6" x14ac:dyDescent="0.3">
      <c r="B8" s="2" t="s">
        <v>32</v>
      </c>
      <c r="C8" s="2" t="s">
        <v>33</v>
      </c>
    </row>
    <row r="9" spans="2:3" ht="43.2" x14ac:dyDescent="0.3">
      <c r="B9" s="2" t="s">
        <v>37</v>
      </c>
      <c r="C9" s="2" t="s">
        <v>38</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C24"/>
  <sheetViews>
    <sheetView workbookViewId="0"/>
  </sheetViews>
  <sheetFormatPr defaultRowHeight="14.4" x14ac:dyDescent="0.3"/>
  <cols>
    <col min="2" max="2" width="35.77734375" customWidth="1"/>
    <col min="3" max="3" width="70.77734375" customWidth="1"/>
  </cols>
  <sheetData>
    <row r="2" spans="2:3" x14ac:dyDescent="0.3">
      <c r="B2" s="3" t="s">
        <v>9</v>
      </c>
      <c r="C2" s="4"/>
    </row>
    <row r="3" spans="2:3" x14ac:dyDescent="0.3">
      <c r="B3" s="2" t="s">
        <v>10</v>
      </c>
      <c r="C3" s="2" t="str">
        <f>"Kerngroep Registratie aan de Bron"</f>
        <v>Kerngroep Registratie aan de Bron</v>
      </c>
    </row>
    <row r="4" spans="2:3" x14ac:dyDescent="0.3">
      <c r="B4" s="2" t="s">
        <v>11</v>
      </c>
      <c r="C4" s="2" t="str">
        <f>"*"</f>
        <v>*</v>
      </c>
    </row>
    <row r="5" spans="2:3" x14ac:dyDescent="0.3">
      <c r="B5" s="2" t="s">
        <v>12</v>
      </c>
      <c r="C5" s="2" t="str">
        <f>"*"</f>
        <v>*</v>
      </c>
    </row>
    <row r="6" spans="2:3" x14ac:dyDescent="0.3">
      <c r="B6" s="2" t="s">
        <v>13</v>
      </c>
      <c r="C6" s="2" t="str">
        <f>"*"</f>
        <v>*</v>
      </c>
    </row>
    <row r="7" spans="2:3" x14ac:dyDescent="0.3">
      <c r="B7" s="2" t="s">
        <v>14</v>
      </c>
      <c r="C7" s="2" t="str">
        <f>"Projectgroep Generieke Overdrachtsgegevens &amp; Kerngroep Registratie aan de Bron"</f>
        <v>Projectgroep Generieke Overdrachtsgegevens &amp; Kerngroep Registratie aan de Bron</v>
      </c>
    </row>
    <row r="8" spans="2:3" x14ac:dyDescent="0.3">
      <c r="B8" s="2" t="s">
        <v>15</v>
      </c>
      <c r="C8" s="2" t="str">
        <f>""</f>
        <v/>
      </c>
    </row>
    <row r="9" spans="2:3" x14ac:dyDescent="0.3">
      <c r="B9" s="2" t="s">
        <v>16</v>
      </c>
      <c r="C9" s="2" t="str">
        <f>""</f>
        <v/>
      </c>
    </row>
    <row r="10" spans="2:3" x14ac:dyDescent="0.3">
      <c r="B10" s="2" t="s">
        <v>17</v>
      </c>
      <c r="C10" s="2" t="str">
        <f>"nl"</f>
        <v>nl</v>
      </c>
    </row>
    <row r="11" spans="2:3" x14ac:dyDescent="0.3">
      <c r="B11" s="2" t="s">
        <v>18</v>
      </c>
      <c r="C11" s="2" t="str">
        <f>""</f>
        <v/>
      </c>
    </row>
    <row r="12" spans="2:3" x14ac:dyDescent="0.3">
      <c r="B12" s="2" t="s">
        <v>19</v>
      </c>
      <c r="C12" s="2" t="str">
        <f>"PM"</f>
        <v>PM</v>
      </c>
    </row>
    <row r="13" spans="2:3" x14ac:dyDescent="0.3">
      <c r="B13" s="2" t="s">
        <v>20</v>
      </c>
      <c r="C13" s="2" t="str">
        <f>""</f>
        <v/>
      </c>
    </row>
    <row r="14" spans="2:3" x14ac:dyDescent="0.3">
      <c r="B14" s="2" t="s">
        <v>21</v>
      </c>
      <c r="C14" s="2" t="str">
        <f>"2.16.840.1.113883.2.4.3.11.60.40.3.12.5"</f>
        <v>2.16.840.1.113883.2.4.3.11.60.40.3.12.5</v>
      </c>
    </row>
    <row r="15" spans="2:3" x14ac:dyDescent="0.3">
      <c r="B15" s="2" t="s">
        <v>22</v>
      </c>
      <c r="C15" s="2" t="str">
        <f>"Ademhaling"</f>
        <v>Ademhaling</v>
      </c>
    </row>
    <row r="16" spans="2:3" x14ac:dyDescent="0.3">
      <c r="B16" s="2" t="s">
        <v>23</v>
      </c>
      <c r="C16" s="2" t="str">
        <f>"Final"</f>
        <v>Final</v>
      </c>
    </row>
    <row r="17" spans="2:3" x14ac:dyDescent="0.3">
      <c r="B17" s="2" t="s">
        <v>24</v>
      </c>
      <c r="C17" s="2" t="str">
        <f>"Kerngroep Registratie aan de Bron"</f>
        <v>Kerngroep Registratie aan de Bron</v>
      </c>
    </row>
    <row r="18" spans="2:3" x14ac:dyDescent="0.3">
      <c r="B18" s="2" t="s">
        <v>25</v>
      </c>
      <c r="C18" s="2" t="str">
        <f>"nl.zorg.Ademhaling"</f>
        <v>nl.zorg.Ademhaling</v>
      </c>
    </row>
    <row r="19" spans="2:3" x14ac:dyDescent="0.3">
      <c r="B19" s="2" t="s">
        <v>26</v>
      </c>
      <c r="C19" s="2" t="str">
        <f>"1-5-2016"</f>
        <v>1-5-2016</v>
      </c>
    </row>
    <row r="20" spans="2:3" x14ac:dyDescent="0.3">
      <c r="B20" s="2" t="s">
        <v>27</v>
      </c>
      <c r="C20" s="2" t="str">
        <f>"Published"</f>
        <v>Published</v>
      </c>
    </row>
    <row r="21" spans="2:3" x14ac:dyDescent="0.3">
      <c r="B21" s="2" t="s">
        <v>28</v>
      </c>
      <c r="C21" s="2" t="str">
        <f>"Projectgroep Generieke Overdrachtsgegevens &amp; Kerngroep Registratie aan de Bron"</f>
        <v>Projectgroep Generieke Overdrachtsgegevens &amp; Kerngroep Registratie aan de Bron</v>
      </c>
    </row>
    <row r="22" spans="2:3" x14ac:dyDescent="0.3">
      <c r="B22" s="2" t="s">
        <v>29</v>
      </c>
      <c r="C22" s="2" t="str">
        <f>"16-7-2015"</f>
        <v>16-7-2015</v>
      </c>
    </row>
    <row r="23" spans="2:3" x14ac:dyDescent="0.3">
      <c r="B23" s="2" t="s">
        <v>30</v>
      </c>
      <c r="C23" s="2" t="str">
        <f>"nl.nfu.Ademhaling-v1.0.2"</f>
        <v>nl.nfu.Ademhaling-v1.0.2</v>
      </c>
    </row>
    <row r="24" spans="2:3" x14ac:dyDescent="0.3">
      <c r="B24" s="2" t="s">
        <v>31</v>
      </c>
      <c r="C24" s="2" t="str">
        <f>"3.0"</f>
        <v>3.0</v>
      </c>
    </row>
  </sheetData>
  <mergeCells count="1">
    <mergeCell ref="B2:C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4.4" x14ac:dyDescent="0.3"/>
  <sheetData>
    <row r="1" spans="1:1" x14ac:dyDescent="0.3">
      <c r="A1" s="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15"/>
  <sheetViews>
    <sheetView tabSelected="1" workbookViewId="0"/>
  </sheetViews>
  <sheetFormatPr defaultRowHeight="14.4" x14ac:dyDescent="0.3"/>
  <cols>
    <col min="2" max="6" width="2.77734375" customWidth="1"/>
    <col min="7" max="7" width="15.77734375" customWidth="1"/>
    <col min="8" max="8" width="25.77734375" customWidth="1"/>
    <col min="9" max="10" width="5.77734375" customWidth="1"/>
    <col min="11" max="11" width="10.77734375" customWidth="1"/>
    <col min="12" max="12" width="15.77734375" customWidth="1"/>
    <col min="13" max="13" width="30.77734375" customWidth="1"/>
    <col min="14" max="14" width="20.77734375" customWidth="1"/>
    <col min="15" max="16" width="30.77734375" customWidth="1"/>
  </cols>
  <sheetData>
    <row r="2" spans="2:16" x14ac:dyDescent="0.3">
      <c r="B2" s="7" t="s">
        <v>32</v>
      </c>
      <c r="C2" s="8"/>
      <c r="D2" s="8"/>
      <c r="E2" s="8"/>
      <c r="F2" s="8"/>
      <c r="G2" s="9"/>
      <c r="H2" s="1" t="s">
        <v>39</v>
      </c>
      <c r="I2" s="1" t="s">
        <v>40</v>
      </c>
      <c r="J2" s="1" t="s">
        <v>41</v>
      </c>
      <c r="K2" s="1" t="s">
        <v>42</v>
      </c>
      <c r="L2" s="1" t="s">
        <v>43</v>
      </c>
      <c r="M2" s="1" t="s">
        <v>44</v>
      </c>
      <c r="N2" s="1" t="s">
        <v>45</v>
      </c>
      <c r="O2" s="1" t="s">
        <v>46</v>
      </c>
      <c r="P2" s="1" t="s">
        <v>47</v>
      </c>
    </row>
    <row r="3" spans="2:16" ht="49.95" customHeight="1" x14ac:dyDescent="0.3">
      <c r="B3" s="10" t="s">
        <v>48</v>
      </c>
      <c r="C3" s="11"/>
      <c r="D3" s="11"/>
      <c r="E3" s="11"/>
      <c r="F3" s="11"/>
      <c r="G3" s="12"/>
      <c r="H3" s="5" t="s">
        <v>49</v>
      </c>
      <c r="I3" s="5"/>
      <c r="J3" s="5" t="s">
        <v>50</v>
      </c>
      <c r="K3" s="5" t="s">
        <v>51</v>
      </c>
      <c r="L3" s="5" t="s">
        <v>52</v>
      </c>
      <c r="M3" s="5" t="s">
        <v>53</v>
      </c>
      <c r="N3" s="5"/>
      <c r="O3" s="5"/>
      <c r="P3" s="5"/>
    </row>
    <row r="4" spans="2:16" ht="49.95" customHeight="1" x14ac:dyDescent="0.3">
      <c r="B4" s="13"/>
      <c r="C4" s="14" t="s">
        <v>103</v>
      </c>
      <c r="D4" s="14"/>
      <c r="E4" s="14"/>
      <c r="F4" s="14"/>
      <c r="G4" s="15"/>
      <c r="H4" s="2" t="s">
        <v>54</v>
      </c>
      <c r="I4" s="2" t="s">
        <v>55</v>
      </c>
      <c r="J4" s="2" t="s">
        <v>50</v>
      </c>
      <c r="K4" s="2" t="s">
        <v>56</v>
      </c>
      <c r="L4" s="2" t="s">
        <v>57</v>
      </c>
      <c r="M4" s="2" t="s">
        <v>58</v>
      </c>
      <c r="N4" s="2" t="s">
        <v>59</v>
      </c>
      <c r="O4" s="2"/>
      <c r="P4" s="2"/>
    </row>
    <row r="5" spans="2:16" ht="28.8" x14ac:dyDescent="0.3">
      <c r="B5" s="13"/>
      <c r="C5" s="14" t="s">
        <v>104</v>
      </c>
      <c r="D5" s="14"/>
      <c r="E5" s="14"/>
      <c r="F5" s="14"/>
      <c r="G5" s="15"/>
      <c r="H5" s="2" t="s">
        <v>60</v>
      </c>
      <c r="I5" s="2" t="s">
        <v>61</v>
      </c>
      <c r="J5" s="2">
        <v>1</v>
      </c>
      <c r="K5" s="2" t="s">
        <v>56</v>
      </c>
      <c r="L5" s="2" t="s">
        <v>62</v>
      </c>
      <c r="M5" s="2" t="s">
        <v>63</v>
      </c>
      <c r="N5" s="2"/>
      <c r="O5" s="2"/>
      <c r="P5" s="2"/>
    </row>
    <row r="6" spans="2:16" ht="28.8" x14ac:dyDescent="0.3">
      <c r="B6" s="13"/>
      <c r="C6" s="14" t="s">
        <v>105</v>
      </c>
      <c r="D6" s="14"/>
      <c r="E6" s="14"/>
      <c r="F6" s="14"/>
      <c r="G6" s="15"/>
      <c r="H6" s="2" t="s">
        <v>64</v>
      </c>
      <c r="I6" s="2" t="s">
        <v>65</v>
      </c>
      <c r="J6" s="2" t="s">
        <v>50</v>
      </c>
      <c r="K6" s="2" t="s">
        <v>56</v>
      </c>
      <c r="L6" s="2" t="s">
        <v>66</v>
      </c>
      <c r="M6" s="2" t="s">
        <v>67</v>
      </c>
      <c r="N6" s="2" t="s">
        <v>68</v>
      </c>
      <c r="O6" s="2" t="s">
        <v>106</v>
      </c>
      <c r="P6" s="2"/>
    </row>
    <row r="7" spans="2:16" ht="43.2" x14ac:dyDescent="0.3">
      <c r="B7" s="13"/>
      <c r="C7" s="14" t="s">
        <v>107</v>
      </c>
      <c r="D7" s="14"/>
      <c r="E7" s="14"/>
      <c r="F7" s="14"/>
      <c r="G7" s="15"/>
      <c r="H7" s="2" t="s">
        <v>69</v>
      </c>
      <c r="I7" s="2" t="s">
        <v>65</v>
      </c>
      <c r="J7" s="2" t="s">
        <v>50</v>
      </c>
      <c r="K7" s="2" t="s">
        <v>56</v>
      </c>
      <c r="L7" s="2" t="s">
        <v>70</v>
      </c>
      <c r="M7" s="2" t="s">
        <v>71</v>
      </c>
      <c r="N7" s="2" t="s">
        <v>72</v>
      </c>
      <c r="O7" s="2" t="s">
        <v>108</v>
      </c>
      <c r="P7" s="2"/>
    </row>
    <row r="8" spans="2:16" ht="43.2" x14ac:dyDescent="0.3">
      <c r="B8" s="13"/>
      <c r="C8" s="14" t="s">
        <v>109</v>
      </c>
      <c r="D8" s="14"/>
      <c r="E8" s="14"/>
      <c r="F8" s="14"/>
      <c r="G8" s="15"/>
      <c r="H8" s="2" t="s">
        <v>73</v>
      </c>
      <c r="I8" s="2" t="s">
        <v>65</v>
      </c>
      <c r="J8" s="2" t="s">
        <v>50</v>
      </c>
      <c r="K8" s="2" t="s">
        <v>56</v>
      </c>
      <c r="L8" s="2" t="s">
        <v>74</v>
      </c>
      <c r="M8" s="2" t="s">
        <v>75</v>
      </c>
      <c r="N8" s="2" t="s">
        <v>76</v>
      </c>
      <c r="O8" s="2" t="s">
        <v>110</v>
      </c>
      <c r="P8" s="2"/>
    </row>
    <row r="9" spans="2:16" ht="49.95" customHeight="1" x14ac:dyDescent="0.3">
      <c r="B9" s="13"/>
      <c r="C9" s="14" t="s">
        <v>111</v>
      </c>
      <c r="D9" s="14"/>
      <c r="E9" s="14"/>
      <c r="F9" s="14"/>
      <c r="G9" s="15"/>
      <c r="H9" s="2" t="s">
        <v>77</v>
      </c>
      <c r="I9" s="2" t="s">
        <v>78</v>
      </c>
      <c r="J9" s="2" t="s">
        <v>50</v>
      </c>
      <c r="K9" s="2" t="s">
        <v>56</v>
      </c>
      <c r="L9" s="2" t="s">
        <v>79</v>
      </c>
      <c r="M9" s="2" t="s">
        <v>80</v>
      </c>
      <c r="N9" s="2"/>
      <c r="O9" s="2"/>
      <c r="P9" s="2"/>
    </row>
    <row r="10" spans="2:16" ht="49.95" customHeight="1" x14ac:dyDescent="0.3">
      <c r="B10" s="13"/>
      <c r="C10" s="14" t="s">
        <v>112</v>
      </c>
      <c r="D10" s="14"/>
      <c r="E10" s="14"/>
      <c r="F10" s="14"/>
      <c r="G10" s="15"/>
      <c r="H10" s="2" t="s">
        <v>81</v>
      </c>
      <c r="I10" s="2" t="s">
        <v>82</v>
      </c>
      <c r="J10" s="2" t="s">
        <v>50</v>
      </c>
      <c r="K10" s="2" t="s">
        <v>56</v>
      </c>
      <c r="L10" s="2" t="s">
        <v>83</v>
      </c>
      <c r="M10" s="2" t="s">
        <v>84</v>
      </c>
      <c r="N10" s="2"/>
      <c r="O10" s="2"/>
      <c r="P10" s="2"/>
    </row>
    <row r="11" spans="2:16" ht="49.95" customHeight="1" x14ac:dyDescent="0.3">
      <c r="B11" s="16"/>
      <c r="C11" s="17" t="s">
        <v>113</v>
      </c>
      <c r="D11" s="17"/>
      <c r="E11" s="17"/>
      <c r="F11" s="17"/>
      <c r="G11" s="18"/>
      <c r="H11" s="6" t="s">
        <v>85</v>
      </c>
      <c r="I11" s="6"/>
      <c r="J11" s="6" t="s">
        <v>50</v>
      </c>
      <c r="K11" s="6" t="s">
        <v>86</v>
      </c>
      <c r="L11" s="6" t="s">
        <v>87</v>
      </c>
      <c r="M11" s="6" t="s">
        <v>88</v>
      </c>
      <c r="N11" s="6"/>
      <c r="O11" s="6"/>
      <c r="P11" s="6"/>
    </row>
    <row r="12" spans="2:16" ht="43.2" x14ac:dyDescent="0.3">
      <c r="B12" s="13"/>
      <c r="C12" s="14"/>
      <c r="D12" s="14" t="s">
        <v>114</v>
      </c>
      <c r="E12" s="14"/>
      <c r="F12" s="14"/>
      <c r="G12" s="15"/>
      <c r="H12" s="2" t="s">
        <v>89</v>
      </c>
      <c r="I12" s="2" t="s">
        <v>55</v>
      </c>
      <c r="J12" s="2" t="s">
        <v>50</v>
      </c>
      <c r="K12" s="2" t="s">
        <v>56</v>
      </c>
      <c r="L12" s="2" t="s">
        <v>90</v>
      </c>
      <c r="M12" s="2" t="s">
        <v>91</v>
      </c>
      <c r="N12" s="2" t="s">
        <v>92</v>
      </c>
      <c r="O12" s="2"/>
      <c r="P12" s="2"/>
    </row>
    <row r="13" spans="2:16" ht="49.95" customHeight="1" x14ac:dyDescent="0.3">
      <c r="B13" s="13"/>
      <c r="C13" s="14"/>
      <c r="D13" s="14" t="s">
        <v>115</v>
      </c>
      <c r="E13" s="14"/>
      <c r="F13" s="14"/>
      <c r="G13" s="15"/>
      <c r="H13" s="2" t="s">
        <v>93</v>
      </c>
      <c r="I13" s="2" t="s">
        <v>55</v>
      </c>
      <c r="J13" s="2" t="s">
        <v>50</v>
      </c>
      <c r="K13" s="2" t="s">
        <v>56</v>
      </c>
      <c r="L13" s="2" t="s">
        <v>94</v>
      </c>
      <c r="M13" s="2" t="s">
        <v>95</v>
      </c>
      <c r="N13" s="2" t="s">
        <v>96</v>
      </c>
      <c r="O13" s="2"/>
      <c r="P13" s="2"/>
    </row>
    <row r="14" spans="2:16" ht="43.2" x14ac:dyDescent="0.3">
      <c r="B14" s="13"/>
      <c r="C14" s="14"/>
      <c r="D14" s="14" t="s">
        <v>116</v>
      </c>
      <c r="E14" s="14"/>
      <c r="F14" s="14"/>
      <c r="G14" s="15"/>
      <c r="H14" s="2" t="s">
        <v>97</v>
      </c>
      <c r="I14" s="2"/>
      <c r="J14" s="2"/>
      <c r="K14" s="2" t="s">
        <v>98</v>
      </c>
      <c r="L14" s="2" t="s">
        <v>99</v>
      </c>
      <c r="M14" s="2" t="s">
        <v>100</v>
      </c>
      <c r="N14" s="2"/>
      <c r="O14" s="2" t="s">
        <v>117</v>
      </c>
      <c r="P14" s="2"/>
    </row>
    <row r="15" spans="2:16" ht="28.8" x14ac:dyDescent="0.3">
      <c r="B15" s="13"/>
      <c r="C15" s="14"/>
      <c r="D15" s="14"/>
      <c r="E15" s="14"/>
      <c r="F15" s="14" t="s">
        <v>118</v>
      </c>
      <c r="G15" s="15"/>
      <c r="H15" s="2" t="s">
        <v>101</v>
      </c>
      <c r="I15" s="2" t="s">
        <v>65</v>
      </c>
      <c r="J15" s="2"/>
      <c r="K15" s="2" t="s">
        <v>56</v>
      </c>
      <c r="L15" s="2" t="s">
        <v>102</v>
      </c>
      <c r="M15" s="2"/>
      <c r="N15" s="2" t="s">
        <v>119</v>
      </c>
      <c r="O15" s="2"/>
      <c r="P15" s="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13"/>
  <sheetViews>
    <sheetView workbookViewId="0"/>
  </sheetViews>
  <sheetFormatPr defaultRowHeight="14.4" x14ac:dyDescent="0.3"/>
  <cols>
    <col min="3" max="3" width="22.5546875" bestFit="1" customWidth="1"/>
    <col min="4" max="4" width="12.109375" bestFit="1" customWidth="1"/>
    <col min="5" max="5" width="15.33203125" bestFit="1" customWidth="1"/>
    <col min="6" max="6" width="22.6640625" bestFit="1" customWidth="1"/>
    <col min="7" max="7" width="30" bestFit="1" customWidth="1"/>
  </cols>
  <sheetData>
    <row r="3" spans="3:7" x14ac:dyDescent="0.3">
      <c r="C3" s="3" t="s">
        <v>110</v>
      </c>
      <c r="D3" s="3"/>
      <c r="E3" s="3" t="s">
        <v>120</v>
      </c>
      <c r="F3" s="4"/>
      <c r="G3" s="4"/>
    </row>
    <row r="4" spans="3:7" x14ac:dyDescent="0.3">
      <c r="C4" s="19" t="s">
        <v>121</v>
      </c>
      <c r="D4" s="19" t="s">
        <v>122</v>
      </c>
      <c r="E4" s="19" t="s">
        <v>123</v>
      </c>
      <c r="F4" s="19" t="s">
        <v>124</v>
      </c>
      <c r="G4" s="19" t="s">
        <v>125</v>
      </c>
    </row>
    <row r="5" spans="3:7" x14ac:dyDescent="0.3">
      <c r="C5" s="2" t="s">
        <v>126</v>
      </c>
      <c r="D5" s="2">
        <v>414563008</v>
      </c>
      <c r="E5" s="2" t="s">
        <v>127</v>
      </c>
      <c r="F5" s="2" t="s">
        <v>128</v>
      </c>
      <c r="G5" s="2" t="s">
        <v>129</v>
      </c>
    </row>
    <row r="6" spans="3:7" x14ac:dyDescent="0.3">
      <c r="C6" s="2" t="s">
        <v>130</v>
      </c>
      <c r="D6" s="2">
        <v>309155007</v>
      </c>
      <c r="E6" s="2" t="s">
        <v>127</v>
      </c>
      <c r="F6" s="2" t="s">
        <v>128</v>
      </c>
      <c r="G6" s="2" t="s">
        <v>131</v>
      </c>
    </row>
    <row r="7" spans="3:7" x14ac:dyDescent="0.3">
      <c r="C7" s="2" t="s">
        <v>132</v>
      </c>
      <c r="D7" s="2">
        <v>39106000</v>
      </c>
      <c r="E7" s="2" t="s">
        <v>127</v>
      </c>
      <c r="F7" s="2" t="s">
        <v>128</v>
      </c>
      <c r="G7" s="2" t="s">
        <v>133</v>
      </c>
    </row>
    <row r="8" spans="3:7" x14ac:dyDescent="0.3">
      <c r="C8" s="2" t="s">
        <v>134</v>
      </c>
      <c r="D8" s="2">
        <v>70185004</v>
      </c>
      <c r="E8" s="2" t="s">
        <v>127</v>
      </c>
      <c r="F8" s="2" t="s">
        <v>128</v>
      </c>
      <c r="G8" s="2" t="s">
        <v>135</v>
      </c>
    </row>
    <row r="9" spans="3:7" x14ac:dyDescent="0.3">
      <c r="C9" s="2" t="s">
        <v>136</v>
      </c>
      <c r="D9" s="2">
        <v>7013003</v>
      </c>
      <c r="E9" s="2" t="s">
        <v>127</v>
      </c>
      <c r="F9" s="2" t="s">
        <v>128</v>
      </c>
      <c r="G9" s="2" t="s">
        <v>137</v>
      </c>
    </row>
    <row r="10" spans="3:7" x14ac:dyDescent="0.3">
      <c r="C10" s="2" t="s">
        <v>138</v>
      </c>
      <c r="D10" s="2">
        <v>1023001</v>
      </c>
      <c r="E10" s="2" t="s">
        <v>127</v>
      </c>
      <c r="F10" s="2" t="s">
        <v>128</v>
      </c>
      <c r="G10" s="2" t="s">
        <v>139</v>
      </c>
    </row>
    <row r="11" spans="3:7" x14ac:dyDescent="0.3">
      <c r="C11" s="2" t="s">
        <v>140</v>
      </c>
      <c r="D11" s="2">
        <v>248586000</v>
      </c>
      <c r="E11" s="2" t="s">
        <v>127</v>
      </c>
      <c r="F11" s="2" t="s">
        <v>128</v>
      </c>
      <c r="G11" s="2" t="s">
        <v>141</v>
      </c>
    </row>
    <row r="12" spans="3:7" x14ac:dyDescent="0.3">
      <c r="C12" s="2" t="s">
        <v>142</v>
      </c>
      <c r="D12" s="2">
        <v>23141003</v>
      </c>
      <c r="E12" s="2" t="s">
        <v>127</v>
      </c>
      <c r="F12" s="2" t="s">
        <v>128</v>
      </c>
      <c r="G12" s="2" t="s">
        <v>143</v>
      </c>
    </row>
    <row r="13" spans="3:7" x14ac:dyDescent="0.3">
      <c r="C13" s="2" t="s">
        <v>144</v>
      </c>
      <c r="D13" s="2" t="s">
        <v>145</v>
      </c>
      <c r="E13" s="2" t="s">
        <v>146</v>
      </c>
      <c r="F13" s="2" t="s">
        <v>147</v>
      </c>
      <c r="G13" s="2" t="s">
        <v>148</v>
      </c>
    </row>
  </sheetData>
  <mergeCells count="2">
    <mergeCell ref="C3:D3"/>
    <mergeCell ref="E3:G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2.88671875" bestFit="1" customWidth="1"/>
    <col min="4" max="4" width="12.109375" bestFit="1" customWidth="1"/>
    <col min="5" max="5" width="15.33203125" bestFit="1" customWidth="1"/>
    <col min="6" max="6" width="20.5546875" bestFit="1" customWidth="1"/>
    <col min="7" max="7" width="24.109375" bestFit="1" customWidth="1"/>
  </cols>
  <sheetData>
    <row r="3" spans="3:7" x14ac:dyDescent="0.3">
      <c r="C3" s="3" t="s">
        <v>108</v>
      </c>
      <c r="D3" s="3"/>
      <c r="E3" s="3" t="s">
        <v>149</v>
      </c>
      <c r="F3" s="4"/>
      <c r="G3" s="4"/>
    </row>
    <row r="4" spans="3:7" x14ac:dyDescent="0.3">
      <c r="C4" s="19" t="s">
        <v>121</v>
      </c>
      <c r="D4" s="19" t="s">
        <v>122</v>
      </c>
      <c r="E4" s="19" t="s">
        <v>123</v>
      </c>
      <c r="F4" s="19" t="s">
        <v>124</v>
      </c>
      <c r="G4" s="19" t="s">
        <v>125</v>
      </c>
    </row>
    <row r="5" spans="3:7" x14ac:dyDescent="0.3">
      <c r="C5" s="2" t="s">
        <v>150</v>
      </c>
      <c r="D5" s="2">
        <v>301284009</v>
      </c>
      <c r="E5" s="2" t="s">
        <v>127</v>
      </c>
      <c r="F5" s="2" t="s">
        <v>128</v>
      </c>
      <c r="G5" s="2" t="s">
        <v>151</v>
      </c>
    </row>
    <row r="6" spans="3:7" x14ac:dyDescent="0.3">
      <c r="C6" s="2" t="s">
        <v>152</v>
      </c>
      <c r="D6" s="2">
        <v>386616007</v>
      </c>
      <c r="E6" s="2" t="s">
        <v>127</v>
      </c>
      <c r="F6" s="2" t="s">
        <v>128</v>
      </c>
      <c r="G6" s="2" t="s">
        <v>153</v>
      </c>
    </row>
    <row r="7" spans="3:7" x14ac:dyDescent="0.3">
      <c r="C7" s="2" t="s">
        <v>154</v>
      </c>
      <c r="D7" s="2">
        <v>289123006</v>
      </c>
      <c r="E7" s="2" t="s">
        <v>127</v>
      </c>
      <c r="F7" s="2" t="s">
        <v>128</v>
      </c>
      <c r="G7" s="2" t="s">
        <v>155</v>
      </c>
    </row>
    <row r="8" spans="3:7" x14ac:dyDescent="0.3">
      <c r="C8" s="2" t="s">
        <v>156</v>
      </c>
      <c r="D8" s="2">
        <v>248587009</v>
      </c>
      <c r="E8" s="2" t="s">
        <v>127</v>
      </c>
      <c r="F8" s="2" t="s">
        <v>128</v>
      </c>
      <c r="G8" s="2" t="s">
        <v>157</v>
      </c>
    </row>
  </sheetData>
  <mergeCells count="2">
    <mergeCell ref="C3:D3"/>
    <mergeCell ref="E3:G3"/>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6"/>
  <sheetViews>
    <sheetView workbookViewId="0"/>
  </sheetViews>
  <sheetFormatPr defaultRowHeight="14.4" x14ac:dyDescent="0.3"/>
  <cols>
    <col min="3" max="3" width="24.77734375" bestFit="1" customWidth="1"/>
    <col min="4" max="4" width="12.109375" bestFit="1" customWidth="1"/>
    <col min="5" max="5" width="15.33203125" bestFit="1" customWidth="1"/>
    <col min="6" max="6" width="20.5546875" bestFit="1" customWidth="1"/>
    <col min="7" max="7" width="25.109375" bestFit="1" customWidth="1"/>
  </cols>
  <sheetData>
    <row r="3" spans="3:7" x14ac:dyDescent="0.3">
      <c r="C3" s="3" t="s">
        <v>106</v>
      </c>
      <c r="D3" s="3"/>
      <c r="E3" s="3" t="s">
        <v>158</v>
      </c>
      <c r="F3" s="4"/>
      <c r="G3" s="4"/>
    </row>
    <row r="4" spans="3:7" x14ac:dyDescent="0.3">
      <c r="C4" s="19" t="s">
        <v>121</v>
      </c>
      <c r="D4" s="19" t="s">
        <v>122</v>
      </c>
      <c r="E4" s="19" t="s">
        <v>123</v>
      </c>
      <c r="F4" s="19" t="s">
        <v>124</v>
      </c>
      <c r="G4" s="19" t="s">
        <v>125</v>
      </c>
    </row>
    <row r="5" spans="3:7" x14ac:dyDescent="0.3">
      <c r="C5" s="2" t="s">
        <v>159</v>
      </c>
      <c r="D5" s="2">
        <v>5467003</v>
      </c>
      <c r="E5" s="2" t="s">
        <v>127</v>
      </c>
      <c r="F5" s="2" t="s">
        <v>128</v>
      </c>
      <c r="G5" s="2" t="s">
        <v>160</v>
      </c>
    </row>
    <row r="6" spans="3:7" x14ac:dyDescent="0.3">
      <c r="C6" s="2" t="s">
        <v>161</v>
      </c>
      <c r="D6" s="2">
        <v>85617008</v>
      </c>
      <c r="E6" s="2" t="s">
        <v>127</v>
      </c>
      <c r="F6" s="2" t="s">
        <v>128</v>
      </c>
      <c r="G6" s="2" t="s">
        <v>162</v>
      </c>
    </row>
  </sheetData>
  <mergeCells count="2">
    <mergeCell ref="C3:D3"/>
    <mergeCell ref="E3:G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G8"/>
  <sheetViews>
    <sheetView workbookViewId="0"/>
  </sheetViews>
  <sheetFormatPr defaultRowHeight="14.4" x14ac:dyDescent="0.3"/>
  <cols>
    <col min="3" max="3" width="24.33203125" bestFit="1" customWidth="1"/>
    <col min="4" max="4" width="12.109375" bestFit="1" customWidth="1"/>
    <col min="5" max="5" width="15.33203125" bestFit="1" customWidth="1"/>
    <col min="6" max="6" width="22.6640625" bestFit="1" customWidth="1"/>
    <col min="7" max="7" width="21" bestFit="1" customWidth="1"/>
  </cols>
  <sheetData>
    <row r="3" spans="3:7" x14ac:dyDescent="0.3">
      <c r="C3" s="3" t="s">
        <v>119</v>
      </c>
      <c r="D3" s="3"/>
      <c r="E3" s="3" t="s">
        <v>163</v>
      </c>
      <c r="F3" s="4"/>
      <c r="G3" s="4"/>
    </row>
    <row r="4" spans="3:7" x14ac:dyDescent="0.3">
      <c r="C4" s="19" t="s">
        <v>121</v>
      </c>
      <c r="D4" s="19" t="s">
        <v>122</v>
      </c>
      <c r="E4" s="19" t="s">
        <v>123</v>
      </c>
      <c r="F4" s="19" t="s">
        <v>124</v>
      </c>
      <c r="G4" s="19" t="s">
        <v>125</v>
      </c>
    </row>
    <row r="5" spans="3:7" x14ac:dyDescent="0.3">
      <c r="C5" s="2" t="s">
        <v>164</v>
      </c>
      <c r="D5" s="2">
        <v>336623009</v>
      </c>
      <c r="E5" s="2" t="s">
        <v>127</v>
      </c>
      <c r="F5" s="2" t="s">
        <v>128</v>
      </c>
      <c r="G5" s="2" t="s">
        <v>165</v>
      </c>
    </row>
    <row r="6" spans="3:7" x14ac:dyDescent="0.3">
      <c r="C6" s="2" t="s">
        <v>166</v>
      </c>
      <c r="D6" s="2">
        <v>428285009</v>
      </c>
      <c r="E6" s="2" t="s">
        <v>127</v>
      </c>
      <c r="F6" s="2" t="s">
        <v>128</v>
      </c>
      <c r="G6" s="2" t="s">
        <v>167</v>
      </c>
    </row>
    <row r="7" spans="3:7" x14ac:dyDescent="0.3">
      <c r="C7" s="2" t="s">
        <v>168</v>
      </c>
      <c r="D7" s="2">
        <v>427591007</v>
      </c>
      <c r="E7" s="2" t="s">
        <v>127</v>
      </c>
      <c r="F7" s="2" t="s">
        <v>128</v>
      </c>
      <c r="G7" s="2" t="s">
        <v>169</v>
      </c>
    </row>
    <row r="8" spans="3:7" x14ac:dyDescent="0.3">
      <c r="C8" s="2" t="s">
        <v>144</v>
      </c>
      <c r="D8" s="2" t="s">
        <v>145</v>
      </c>
      <c r="E8" s="2" t="s">
        <v>146</v>
      </c>
      <c r="F8" s="2" t="s">
        <v>147</v>
      </c>
      <c r="G8" s="2" t="s">
        <v>148</v>
      </c>
    </row>
  </sheetData>
  <mergeCells count="2">
    <mergeCell ref="C3:D3"/>
    <mergeCell ref="E3:G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7"/>
  <sheetViews>
    <sheetView workbookViewId="0"/>
  </sheetViews>
  <sheetFormatPr defaultRowHeight="14.4" x14ac:dyDescent="0.3"/>
  <cols>
    <col min="2" max="2" width="150.77734375" customWidth="1"/>
  </cols>
  <sheetData>
    <row r="2" spans="2:2" x14ac:dyDescent="0.3">
      <c r="B2" s="1" t="s">
        <v>170</v>
      </c>
    </row>
    <row r="3" spans="2:2" ht="172.8" x14ac:dyDescent="0.3">
      <c r="B3" s="2" t="s">
        <v>171</v>
      </c>
    </row>
    <row r="4" spans="2:2" x14ac:dyDescent="0.3">
      <c r="B4" s="1" t="s">
        <v>172</v>
      </c>
    </row>
    <row r="5" spans="2:2" ht="28.8" x14ac:dyDescent="0.3">
      <c r="B5" s="2" t="s">
        <v>173</v>
      </c>
    </row>
    <row r="6" spans="2:2" x14ac:dyDescent="0.3">
      <c r="B6" s="1" t="s">
        <v>174</v>
      </c>
    </row>
    <row r="7" spans="2:2" ht="43.2" x14ac:dyDescent="0.3">
      <c r="B7" s="2" t="s">
        <v>175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9</vt:i4>
      </vt:variant>
    </vt:vector>
  </HeadingPairs>
  <TitlesOfParts>
    <vt:vector size="9" baseType="lpstr">
      <vt:lpstr>Voorblad</vt:lpstr>
      <vt:lpstr>Metadata</vt:lpstr>
      <vt:lpstr>Information Model</vt:lpstr>
      <vt:lpstr>Data</vt:lpstr>
      <vt:lpstr>AfwijkendAdemhalingspatroonCode</vt:lpstr>
      <vt:lpstr>DiepteCodelijst</vt:lpstr>
      <vt:lpstr>RitmeCodelijst</vt:lpstr>
      <vt:lpstr>ToedieningHulpmiddelCodelijst</vt:lpstr>
      <vt:lpstr>Gebruiksvoorwaarden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spruyt</dc:creator>
  <cp:lastModifiedBy>spruyt</cp:lastModifiedBy>
  <dcterms:created xsi:type="dcterms:W3CDTF">2016-09-12T14:20:00Z</dcterms:created>
  <dcterms:modified xsi:type="dcterms:W3CDTF">2016-09-12T14:20:06Z</dcterms:modified>
</cp:coreProperties>
</file>