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spruyt\AppData\Local\Temp\ZibExtraction\20160912171918\xls\"/>
    </mc:Choice>
  </mc:AlternateContent>
  <bookViews>
    <workbookView xWindow="0" yWindow="0" windowWidth="18624" windowHeight="10968" firstSheet="3" activeTab="3"/>
  </bookViews>
  <sheets>
    <sheet name="Voorblad" sheetId="2" r:id="rId1"/>
    <sheet name="Metadata" sheetId="3" r:id="rId2"/>
    <sheet name="Information Model" sheetId="4" r:id="rId3"/>
    <sheet name="Data" sheetId="5" r:id="rId4"/>
    <sheet name="DoorslapenCodelijst" sheetId="6" r:id="rId5"/>
    <sheet name="HoeveelheidSlaapCodelijst" sheetId="7" r:id="rId6"/>
    <sheet name="InslapenCodelijst" sheetId="8" r:id="rId7"/>
    <sheet name="Gebruiksvoorwaarden" sheetId="9" r:id="rId8"/>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3" i="3" l="1"/>
  <c r="C22" i="3"/>
  <c r="C21" i="3"/>
  <c r="C20" i="3"/>
  <c r="C19" i="3"/>
  <c r="C18" i="3"/>
  <c r="C17" i="3"/>
  <c r="C16" i="3"/>
  <c r="C15" i="3"/>
  <c r="C14" i="3"/>
  <c r="C13" i="3"/>
  <c r="C12" i="3"/>
  <c r="C11" i="3"/>
  <c r="C10" i="3"/>
  <c r="C9" i="3"/>
  <c r="C8" i="3"/>
  <c r="C7" i="3"/>
  <c r="C6" i="3"/>
  <c r="C5" i="3"/>
  <c r="C4" i="3"/>
  <c r="C3" i="3"/>
</calcChain>
</file>

<file path=xl/sharedStrings.xml><?xml version="1.0" encoding="utf-8"?>
<sst xmlns="http://schemas.openxmlformats.org/spreadsheetml/2006/main" count="200" uniqueCount="129">
  <si>
    <t>Onderwerp</t>
  </si>
  <si>
    <t>Beschrijving</t>
  </si>
  <si>
    <t>Naam</t>
  </si>
  <si>
    <t>nl.zorg.Slaapfunctie</t>
  </si>
  <si>
    <t>Versie</t>
  </si>
  <si>
    <t>Publicatie</t>
  </si>
  <si>
    <t>Aangemaakt op</t>
  </si>
  <si>
    <t>Gebaseerd op</t>
  </si>
  <si>
    <t>"Verpleegkundige bouwstenen" publicatie 2016</t>
  </si>
  <si>
    <t>Metadata</t>
  </si>
  <si>
    <t>DCM::CoderList</t>
  </si>
  <si>
    <t>DCM::ContactInformation.Address</t>
  </si>
  <si>
    <t>DCM::ContactInformation.Name</t>
  </si>
  <si>
    <t>DCM::ContactInformation.Telecom</t>
  </si>
  <si>
    <t>DCM::ContentAuthorList</t>
  </si>
  <si>
    <t>DCM::CreationDate</t>
  </si>
  <si>
    <t>DCM::DescriptionLanguage</t>
  </si>
  <si>
    <t>DCM::EndorsingAuthority.Address</t>
  </si>
  <si>
    <t>DCM::EndorsingAuthority.Name</t>
  </si>
  <si>
    <t>DCM::EndorsingAuthority.Telecom</t>
  </si>
  <si>
    <t>DCM::Id</t>
  </si>
  <si>
    <t>DCM::KeywordList</t>
  </si>
  <si>
    <t>DCM::LifecycleStatus</t>
  </si>
  <si>
    <t>DCM::ModelerList</t>
  </si>
  <si>
    <t>DCM::Name</t>
  </si>
  <si>
    <t>DCM::PublicationDate</t>
  </si>
  <si>
    <t>DCM::PublicationStatus</t>
  </si>
  <si>
    <t>DCM::ReviewerList</t>
  </si>
  <si>
    <t>DCM::RevisionDate</t>
  </si>
  <si>
    <t>DCM::Superseeds</t>
  </si>
  <si>
    <t>DCM::Version</t>
  </si>
  <si>
    <t>Concept</t>
  </si>
  <si>
    <t>&lt;font color= "#ff0000"&gt;&lt;b&gt;! Let op: deze bouwsteen ondergaat momenteel een substantiele revisie. Een nieuwe versie zal na de zomer beschikbaar zijn.&lt;/b&gt;&lt;/font&gt;_x000D_
Slaap is de periode van inactiviteit en afwezigheid van wakend bewustzijn, waarbij het lichaam tot rust komt en de fysiologische en psychologische activiteit minder is._x000D_
Door verschillende oorzaken kunnen slaapproblemen en stoornissen van de verschillende aspecten van slaap, zoals inslapen, doorslapen en het dag-/nachtritme voorkomen._x000D_
Slaapfunctie richt zich met name op de problemen en stoornissen.</t>
  </si>
  <si>
    <t>3.0</t>
  </si>
  <si>
    <t>2016</t>
  </si>
  <si>
    <t>12-9-2016 17:31:15</t>
  </si>
  <si>
    <t>Purpose</t>
  </si>
  <si>
    <t>Langdurige slaapproblemen hebben een grote impact op de patiënt en zijn invloed op het herstel. Zij worden geassocieerd met chronische gezondheidsproblemen, een grotere kans op depressie en angststoornis en slechtere subjectieve gezondheid._x000D_
Slaapstoornissen worden vastgelegd om zorgverleners te attenderen op de aanwezigheid hiervan en om de zorg op de stoornissen af te stemmen.</t>
  </si>
  <si>
    <t>Evidence Base</t>
  </si>
  <si>
    <t>De definities van de concepten zijn (deels) ontleend aan de Nederlandse vertaling van de ICF begrippen.</t>
  </si>
  <si>
    <t>Alias</t>
  </si>
  <si>
    <t>Type</t>
  </si>
  <si>
    <t>Card.</t>
  </si>
  <si>
    <t>Stereotype</t>
  </si>
  <si>
    <t>Id</t>
  </si>
  <si>
    <t>Definitie</t>
  </si>
  <si>
    <t>DefinitieCode</t>
  </si>
  <si>
    <t>Verwijzing</t>
  </si>
  <si>
    <t>Constraints</t>
  </si>
  <si>
    <t>Slaapfunctie</t>
  </si>
  <si>
    <t>EN: Sleeping</t>
  </si>
  <si>
    <t>0..1</t>
  </si>
  <si>
    <t>rootconcept</t>
  </si>
  <si>
    <t>NL-CM:4.21.1</t>
  </si>
  <si>
    <t>Rootconcept van de bouwsteen Slaapfunctie. Dit concept bevat alle gegevenselementen van de bouwsteen Slaapfunctie.</t>
  </si>
  <si>
    <t>EN: FallingAsleep</t>
  </si>
  <si>
    <t>CO</t>
  </si>
  <si>
    <t>data</t>
  </si>
  <si>
    <t>NL-CM:4.21.3</t>
  </si>
  <si>
    <t>Inslapen betreft de overgang tussen het wakker zijn en slapen.</t>
  </si>
  <si>
    <t>ICF: b1341 Inslapen</t>
  </si>
  <si>
    <t>EN: SleepingSoundly</t>
  </si>
  <si>
    <t>NL-CM:4.21.4</t>
  </si>
  <si>
    <t>Doorslapen betreft het in stand houden van de toestand van slaap.</t>
  </si>
  <si>
    <t>ICF: b1342 Doorslapen</t>
  </si>
  <si>
    <t>EN: AmountOfSleep</t>
  </si>
  <si>
    <t>NL-CM:4.21.5</t>
  </si>
  <si>
    <t>De hoeveelheid slaapt betreft de tijd besteed aan slaap tijdens de dag-/nachtcyclus of het dagritme.</t>
  </si>
  <si>
    <t>ICF: b1340 HoeveelheidSlaap</t>
  </si>
  <si>
    <t>EN: NursingProcedure</t>
  </si>
  <si>
    <t>0..*</t>
  </si>
  <si>
    <t>data,reference</t>
  </si>
  <si>
    <t>NL-CM:4.21.2</t>
  </si>
  <si>
    <t>De verpleegkundige acties die nodig zijn bij de verzorging van patiënt bij problemen en stoornissen in de slaapfunctie.</t>
  </si>
  <si>
    <t>EN: Explanation</t>
  </si>
  <si>
    <t>ST</t>
  </si>
  <si>
    <t>NL-CM:4.21.6</t>
  </si>
  <si>
    <t>Een toelichting op de slaapfunctie.</t>
  </si>
  <si>
    <t>LOINC: 48767-8 Annotation comment</t>
  </si>
  <si>
    <t>Inslapen</t>
  </si>
  <si>
    <t>InslapenCodelijst</t>
  </si>
  <si>
    <t>Doorslapen</t>
  </si>
  <si>
    <t>DoorslapenCodelijst</t>
  </si>
  <si>
    <t>HoeveelheidSlaap</t>
  </si>
  <si>
    <t>HoeveelheidSlaapCodelijst</t>
  </si>
  <si>
    <t>VerpleegkundigeActie</t>
  </si>
  <si>
    <t>Dit is een verwijzing naar het concept VerpleegkundigeActie in de bouwsteen VerpleegkundigeInterventie.</t>
  </si>
  <si>
    <t>Toelichting</t>
  </si>
  <si>
    <t>Valueset OID: 2.16.840.1.113883.2.4.3.11.60.40.2.4.21.2</t>
  </si>
  <si>
    <t>Conceptnaam</t>
  </si>
  <si>
    <t>Conceptcode</t>
  </si>
  <si>
    <t>Codestelselnaam</t>
  </si>
  <si>
    <t>Codesysteem OID</t>
  </si>
  <si>
    <t>Omschrijving</t>
  </si>
  <si>
    <t>Geen stoornis</t>
  </si>
  <si>
    <t>b1342.0</t>
  </si>
  <si>
    <t>ICF</t>
  </si>
  <si>
    <t>2.16.840.1.113883.6.254</t>
  </si>
  <si>
    <t>Stoornis 0-4%</t>
  </si>
  <si>
    <t>Lichte stoornis</t>
  </si>
  <si>
    <t>b1342.1</t>
  </si>
  <si>
    <t>Stoornis 5-24%</t>
  </si>
  <si>
    <t>Matige stoornis</t>
  </si>
  <si>
    <t>b1342.2</t>
  </si>
  <si>
    <t>Stoornis 25-49%</t>
  </si>
  <si>
    <t>Ernstige stoornis</t>
  </si>
  <si>
    <t>b1342.3</t>
  </si>
  <si>
    <t>Stoornis 50-95%</t>
  </si>
  <si>
    <t>Volledige stoornis</t>
  </si>
  <si>
    <t>b1342.4</t>
  </si>
  <si>
    <t>Stoornis 96-100%</t>
  </si>
  <si>
    <t>Valueset OID: 2.16.840.1.113883.2.4.3.11.60.40.2.4.21.3</t>
  </si>
  <si>
    <t>b1340.0</t>
  </si>
  <si>
    <t>b1340.1</t>
  </si>
  <si>
    <t>b1340.2</t>
  </si>
  <si>
    <t>b1340.3</t>
  </si>
  <si>
    <t>b1340.4</t>
  </si>
  <si>
    <t>Valueset OID: 2.16.840.1.113883.2.4.3.11.60.40.2.4.21.1</t>
  </si>
  <si>
    <t>b1341.0</t>
  </si>
  <si>
    <t>b1341.1</t>
  </si>
  <si>
    <t>b1341.2</t>
  </si>
  <si>
    <t>b1341.3</t>
  </si>
  <si>
    <t>b1341.4</t>
  </si>
  <si>
    <t>Disclaimer</t>
  </si>
  <si>
    <t>Deze Zorginformatiebouwsteen is in samenwerking gemaakt door diverse partijen en zij hebben deze in beheer gegeven bij Nictiz (al deze partijen samen hierna de samenwerkende partijen genoemd). De samenwerkende partijen hebben de grootst mogelijke zorg besteed aan de betrouwbaarheid en actualiteit van de gegevens in deze Zorginformatiebouwsteen. Onjuistheden en onvolledigheden kunnen echter voorkomen. De samenwerkende partijen zijn niet aansprakelijk voor schade als gevolg van onjuistheden of onvolledigheden in de  aangebodeninformatie, noch voor schade die het gevolg is van problemen veroorzaakt door, of inherent aan het verspreiden van informatie via het internet, zoals storingen of onderbrekingen van of fouten of vertraging in het verstrekken van informatie of diensten door de samenwerkende partijen of door u aan de samenwerkende partijen via een website of via e-mail, of anderszins. Tevens aanvaarden de samenwerkende partijen geen aansprakelijkheid voor eventuele schade die geleden wordt als gevolg van het gebruik van gegevens, adviezen of ideeën verstrekt door of namens de samenwerkende partijen via deze Zorginformatiebouwsteen. De samenwerkende partijen aanvaarden geen verantwoordelijkheid voor de inhoud van informatie in deze Zorginformatiebouwsteen waarnaar of waarvan met een hyperlink of anderszins wordt verwezen.In geval van tegenstrijdigheden in de genoemde Zorginformatiebouwsteen documenten en bestanden geeft de meest recente en hoogste versie van de vermelde volgorde in de revisies de prioriteit van de desbetreffende documenten weer.Indien informatie die in de elektronische versie van deze Zorginformatiebouwsteen is opgenomen ook schriftelijk wordt verstrekt, zal in geval van tekstverschillen de schriftelijke versie bepalend zijn. Dit geldt indien de versieaanduiding en datering van beiden gelijk is. Een definitieve versie heeft prioriteit echter boven een conceptversie. Een gereviseerde versie heeft prioriteit boven een eerdere versie.</t>
  </si>
  <si>
    <t>Terms of Use</t>
  </si>
  <si>
    <t>De gebruiker mag de informatie van deze Zorginformatiebouwsteen zonder beperking gebruiken. Voor het kopiëren, verspreiden en doorgeven van de informatie van deze Zorginformatiebouwsteen gelden de copyrightbepalingen uit de betreffende paragraaf.</t>
  </si>
  <si>
    <t>Copyrights</t>
  </si>
  <si>
    <t>De gebruiker mag de informatie van deze Zorginformatiebouwsteen kopiëren, verspreiden en doorgeven, onder de voorwaarden, die gelden voor Creative Commons licentie Naamsvermelding-NietCommercieel-GelijkDelen 3.0 Nederland (CC BY-NC-SA-3.0).De inhoud is beschikbaar onder de Creative Commons Naamsvermelding-NietCommercieel-GelijkDelen 3.0 (zie ook http://creativecommons.org/licenses/by-nc-sa/3.0/nl/).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</si>
</sst>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rgb="FFFFFFFF"/>
      <name val="Calibri"/>
      <family val="2"/>
      <scheme val="minor"/>
    </font>
    <font>
      <sz val="11"/>
      <color rgb="FF000000"/>
      <name val="Calibri"/>
      <family val="2"/>
      <scheme val="minor"/>
    </font>
    <font>
      <b/>
      <sz val="11"/>
      <color rgb="FF000000"/>
      <name val="Calibri"/>
      <family val="2"/>
      <scheme val="minor"/>
    </font>
  </fonts>
  <fills count="5">
    <fill>
      <patternFill patternType="none"/>
    </fill>
    <fill>
      <patternFill patternType="gray125"/>
    </fill>
    <fill>
      <patternFill patternType="solid">
        <fgColor rgb="FF000099"/>
        <bgColor indexed="64"/>
      </patternFill>
    </fill>
    <fill>
      <patternFill patternType="solid">
        <fgColor rgb="FFE3E3E3"/>
        <bgColor indexed="64"/>
      </patternFill>
    </fill>
    <fill>
      <patternFill patternType="solid">
        <fgColor rgb="FFD3D3D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2" fillId="3" borderId="1" xfId="0" applyNumberFormat="1" applyFont="1" applyFill="1" applyBorder="1" applyAlignment="1">
      <alignment vertical="top" wrapText="1"/>
    </xf>
    <xf numFmtId="0" fontId="1" fillId="2" borderId="2" xfId="0" applyNumberFormat="1" applyFont="1" applyFill="1" applyBorder="1" applyAlignment="1">
      <alignment vertical="top"/>
    </xf>
    <xf numFmtId="0" fontId="1" fillId="2" borderId="3" xfId="0" applyNumberFormat="1" applyFont="1" applyFill="1" applyBorder="1" applyAlignment="1">
      <alignment vertical="top"/>
    </xf>
    <xf numFmtId="0" fontId="1" fillId="2" borderId="4" xfId="0" applyNumberFormat="1" applyFont="1" applyFill="1" applyBorder="1" applyAlignment="1">
      <alignment vertical="top"/>
    </xf>
    <xf numFmtId="0" fontId="2" fillId="3" borderId="2" xfId="0" applyNumberFormat="1" applyFont="1" applyFill="1" applyBorder="1" applyAlignment="1">
      <alignment vertical="top"/>
    </xf>
    <xf numFmtId="0" fontId="2" fillId="3" borderId="3" xfId="0" applyNumberFormat="1" applyFont="1" applyFill="1" applyBorder="1" applyAlignment="1">
      <alignment vertical="top"/>
    </xf>
    <xf numFmtId="0" fontId="2" fillId="3" borderId="4" xfId="0" applyNumberFormat="1" applyFont="1" applyFill="1" applyBorder="1" applyAlignment="1">
      <alignment vertical="top"/>
    </xf>
    <xf numFmtId="0" fontId="0" fillId="0" borderId="2" xfId="0" applyNumberFormat="1" applyBorder="1" applyAlignment="1">
      <alignment vertical="top"/>
    </xf>
    <xf numFmtId="0" fontId="0" fillId="0" borderId="3" xfId="0" applyNumberFormat="1" applyBorder="1" applyAlignment="1">
      <alignment vertical="top"/>
    </xf>
    <xf numFmtId="0" fontId="0" fillId="0" borderId="4" xfId="0" applyNumberFormat="1" applyBorder="1" applyAlignment="1">
      <alignment vertical="top"/>
    </xf>
    <xf numFmtId="49" fontId="3" fillId="4" borderId="1" xfId="0" applyNumberFormat="1" applyFont="1" applyFill="1" applyBorder="1" applyAlignment="1">
      <alignmen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25400</xdr:colOff>
      <xdr:row>3</xdr:row>
      <xdr:rowOff>86360</xdr:rowOff>
    </xdr:from>
    <xdr:to>
      <xdr:col>12</xdr:col>
      <xdr:colOff>244475</xdr:colOff>
      <xdr:row>29</xdr:row>
      <xdr:rowOff>93980</xdr:rowOff>
    </xdr:to>
    <xdr:pic>
      <xdr:nvPicPr>
        <xdr:cNvPr id="2" name="Afbeelding 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5000" y="635000"/>
          <a:ext cx="6924675" cy="4762500"/>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0"/>
  <sheetViews>
    <sheetView workbookViewId="0"/>
  </sheetViews>
  <sheetFormatPr defaultRowHeight="14.4" x14ac:dyDescent="0.3"/>
  <cols>
    <col min="2" max="2" width="15.77734375" customWidth="1"/>
    <col min="3" max="3" width="100.77734375" customWidth="1"/>
  </cols>
  <sheetData>
    <row r="2" spans="2:3" x14ac:dyDescent="0.3">
      <c r="B2" s="1" t="s">
        <v>0</v>
      </c>
      <c r="C2" s="1" t="s">
        <v>1</v>
      </c>
    </row>
    <row r="3" spans="2:3" x14ac:dyDescent="0.3">
      <c r="B3" s="2" t="s">
        <v>2</v>
      </c>
      <c r="C3" s="2" t="s">
        <v>3</v>
      </c>
    </row>
    <row r="4" spans="2:3" x14ac:dyDescent="0.3">
      <c r="B4" s="2" t="s">
        <v>4</v>
      </c>
      <c r="C4" s="2" t="s">
        <v>33</v>
      </c>
    </row>
    <row r="5" spans="2:3" x14ac:dyDescent="0.3">
      <c r="B5" s="2" t="s">
        <v>5</v>
      </c>
      <c r="C5" s="2" t="s">
        <v>34</v>
      </c>
    </row>
    <row r="6" spans="2:3" x14ac:dyDescent="0.3">
      <c r="B6" s="2" t="s">
        <v>6</v>
      </c>
      <c r="C6" s="2" t="s">
        <v>35</v>
      </c>
    </row>
    <row r="7" spans="2:3" x14ac:dyDescent="0.3">
      <c r="B7" s="2" t="s">
        <v>7</v>
      </c>
      <c r="C7" s="2" t="s">
        <v>8</v>
      </c>
    </row>
    <row r="8" spans="2:3" ht="100.8" x14ac:dyDescent="0.3">
      <c r="B8" s="2" t="s">
        <v>31</v>
      </c>
      <c r="C8" s="2" t="s">
        <v>32</v>
      </c>
    </row>
    <row r="9" spans="2:3" ht="72" x14ac:dyDescent="0.3">
      <c r="B9" s="2" t="s">
        <v>36</v>
      </c>
      <c r="C9" s="2" t="s">
        <v>37</v>
      </c>
    </row>
    <row r="10" spans="2:3" x14ac:dyDescent="0.3">
      <c r="B10" s="2" t="s">
        <v>38</v>
      </c>
      <c r="C10" s="2" t="s">
        <v>39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3"/>
  <sheetViews>
    <sheetView workbookViewId="0"/>
  </sheetViews>
  <sheetFormatPr defaultRowHeight="14.4" x14ac:dyDescent="0.3"/>
  <cols>
    <col min="2" max="2" width="35.77734375" customWidth="1"/>
    <col min="3" max="3" width="70.77734375" customWidth="1"/>
  </cols>
  <sheetData>
    <row r="2" spans="2:3" x14ac:dyDescent="0.3">
      <c r="B2" s="3" t="s">
        <v>9</v>
      </c>
      <c r="C2" s="4"/>
    </row>
    <row r="3" spans="2:3" x14ac:dyDescent="0.3">
      <c r="B3" s="2" t="s">
        <v>10</v>
      </c>
      <c r="C3" s="2" t="str">
        <f>"Werkgroep RadB Verpleegkundige Gegevens"</f>
        <v>Werkgroep RadB Verpleegkundige Gegevens</v>
      </c>
    </row>
    <row r="4" spans="2:3" x14ac:dyDescent="0.3">
      <c r="B4" s="2" t="s">
        <v>11</v>
      </c>
      <c r="C4" s="2" t="str">
        <f>"*"</f>
        <v>*</v>
      </c>
    </row>
    <row r="5" spans="2:3" x14ac:dyDescent="0.3">
      <c r="B5" s="2" t="s">
        <v>12</v>
      </c>
      <c r="C5" s="2" t="str">
        <f>"*"</f>
        <v>*</v>
      </c>
    </row>
    <row r="6" spans="2:3" x14ac:dyDescent="0.3">
      <c r="B6" s="2" t="s">
        <v>13</v>
      </c>
      <c r="C6" s="2" t="str">
        <f>"*"</f>
        <v>*</v>
      </c>
    </row>
    <row r="7" spans="2:3" x14ac:dyDescent="0.3">
      <c r="B7" s="2" t="s">
        <v>14</v>
      </c>
      <c r="C7" s="2" t="str">
        <f>"Werkgroep RadB Verpleegkundige Gegevens"</f>
        <v>Werkgroep RadB Verpleegkundige Gegevens</v>
      </c>
    </row>
    <row r="8" spans="2:3" x14ac:dyDescent="0.3">
      <c r="B8" s="2" t="s">
        <v>15</v>
      </c>
      <c r="C8" s="2" t="str">
        <f>"4-4-2014"</f>
        <v>4-4-2014</v>
      </c>
    </row>
    <row r="9" spans="2:3" x14ac:dyDescent="0.3">
      <c r="B9" s="2" t="s">
        <v>16</v>
      </c>
      <c r="C9" s="2" t="str">
        <f>"nl"</f>
        <v>nl</v>
      </c>
    </row>
    <row r="10" spans="2:3" x14ac:dyDescent="0.3">
      <c r="B10" s="2" t="s">
        <v>17</v>
      </c>
      <c r="C10" s="2" t="str">
        <f>""</f>
        <v/>
      </c>
    </row>
    <row r="11" spans="2:3" x14ac:dyDescent="0.3">
      <c r="B11" s="2" t="s">
        <v>18</v>
      </c>
      <c r="C11" s="2" t="str">
        <f>"PM"</f>
        <v>PM</v>
      </c>
    </row>
    <row r="12" spans="2:3" x14ac:dyDescent="0.3">
      <c r="B12" s="2" t="s">
        <v>19</v>
      </c>
      <c r="C12" s="2" t="str">
        <f>""</f>
        <v/>
      </c>
    </row>
    <row r="13" spans="2:3" x14ac:dyDescent="0.3">
      <c r="B13" s="2" t="s">
        <v>20</v>
      </c>
      <c r="C13" s="2" t="str">
        <f>"2.16.840.1.113883.2.4.3.11.60.40.3.4.21"</f>
        <v>2.16.840.1.113883.2.4.3.11.60.40.3.4.21</v>
      </c>
    </row>
    <row r="14" spans="2:3" x14ac:dyDescent="0.3">
      <c r="B14" s="2" t="s">
        <v>21</v>
      </c>
      <c r="C14" s="2" t="str">
        <f>"Slapen, slaapfunctie"</f>
        <v>Slapen, slaapfunctie</v>
      </c>
    </row>
    <row r="15" spans="2:3" x14ac:dyDescent="0.3">
      <c r="B15" s="2" t="s">
        <v>22</v>
      </c>
      <c r="C15" s="2" t="str">
        <f>"Final"</f>
        <v>Final</v>
      </c>
    </row>
    <row r="16" spans="2:3" x14ac:dyDescent="0.3">
      <c r="B16" s="2" t="s">
        <v>23</v>
      </c>
      <c r="C16" s="2" t="str">
        <f>"Werkgroep RadB Verpleegkundige Gegevens"</f>
        <v>Werkgroep RadB Verpleegkundige Gegevens</v>
      </c>
    </row>
    <row r="17" spans="2:3" x14ac:dyDescent="0.3">
      <c r="B17" s="2" t="s">
        <v>24</v>
      </c>
      <c r="C17" s="2" t="str">
        <f>"nl.zorg.Slaapfunctie"</f>
        <v>nl.zorg.Slaapfunctie</v>
      </c>
    </row>
    <row r="18" spans="2:3" x14ac:dyDescent="0.3">
      <c r="B18" s="2" t="s">
        <v>25</v>
      </c>
      <c r="C18" s="2" t="str">
        <f>"1-5-2016"</f>
        <v>1-5-2016</v>
      </c>
    </row>
    <row r="19" spans="2:3" x14ac:dyDescent="0.3">
      <c r="B19" s="2" t="s">
        <v>26</v>
      </c>
      <c r="C19" s="2" t="str">
        <f>"Published"</f>
        <v>Published</v>
      </c>
    </row>
    <row r="20" spans="2:3" x14ac:dyDescent="0.3">
      <c r="B20" s="2" t="s">
        <v>27</v>
      </c>
      <c r="C20" s="2" t="str">
        <f>"Projectgroep RadB Verpleegkundige Gegevens &amp; Kerngroep Registratie aan de Bron"</f>
        <v>Projectgroep RadB Verpleegkundige Gegevens &amp; Kerngroep Registratie aan de Bron</v>
      </c>
    </row>
    <row r="21" spans="2:3" x14ac:dyDescent="0.3">
      <c r="B21" s="2" t="s">
        <v>28</v>
      </c>
      <c r="C21" s="2" t="str">
        <f>"8-9-2015"</f>
        <v>8-9-2015</v>
      </c>
    </row>
    <row r="22" spans="2:3" x14ac:dyDescent="0.3">
      <c r="B22" s="2" t="s">
        <v>29</v>
      </c>
      <c r="C22" s="2" t="str">
        <f>"nl.nfu.Slaapfunctie-v1.0"</f>
        <v>nl.nfu.Slaapfunctie-v1.0</v>
      </c>
    </row>
    <row r="23" spans="2:3" x14ac:dyDescent="0.3">
      <c r="B23" s="2" t="s">
        <v>30</v>
      </c>
      <c r="C23" s="2" t="str">
        <f>"3.0"</f>
        <v>3.0</v>
      </c>
    </row>
  </sheetData>
  <mergeCells count="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row r="1" spans="1:1" x14ac:dyDescent="0.3">
      <c r="A1" s="2"/>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8"/>
  <sheetViews>
    <sheetView tabSelected="1" workbookViewId="0"/>
  </sheetViews>
  <sheetFormatPr defaultRowHeight="14.4" x14ac:dyDescent="0.3"/>
  <cols>
    <col min="2" max="6" width="2.77734375" customWidth="1"/>
    <col min="7" max="7" width="15.77734375" customWidth="1"/>
    <col min="8" max="8" width="25.77734375" customWidth="1"/>
    <col min="9" max="10" width="5.77734375" customWidth="1"/>
    <col min="11" max="11" width="10.77734375" customWidth="1"/>
    <col min="12" max="12" width="15.77734375" customWidth="1"/>
    <col min="13" max="13" width="30.77734375" customWidth="1"/>
    <col min="14" max="14" width="20.77734375" customWidth="1"/>
    <col min="15" max="16" width="30.77734375" customWidth="1"/>
  </cols>
  <sheetData>
    <row r="2" spans="2:16" x14ac:dyDescent="0.3">
      <c r="B2" s="6" t="s">
        <v>31</v>
      </c>
      <c r="C2" s="7"/>
      <c r="D2" s="7"/>
      <c r="E2" s="7"/>
      <c r="F2" s="7"/>
      <c r="G2" s="8"/>
      <c r="H2" s="1" t="s">
        <v>40</v>
      </c>
      <c r="I2" s="1" t="s">
        <v>41</v>
      </c>
      <c r="J2" s="1" t="s">
        <v>42</v>
      </c>
      <c r="K2" s="1" t="s">
        <v>43</v>
      </c>
      <c r="L2" s="1" t="s">
        <v>44</v>
      </c>
      <c r="M2" s="1" t="s">
        <v>45</v>
      </c>
      <c r="N2" s="1" t="s">
        <v>46</v>
      </c>
      <c r="O2" s="1" t="s">
        <v>47</v>
      </c>
      <c r="P2" s="1" t="s">
        <v>48</v>
      </c>
    </row>
    <row r="3" spans="2:16" ht="49.95" customHeight="1" x14ac:dyDescent="0.3">
      <c r="B3" s="9" t="s">
        <v>49</v>
      </c>
      <c r="C3" s="10"/>
      <c r="D3" s="10"/>
      <c r="E3" s="10"/>
      <c r="F3" s="10"/>
      <c r="G3" s="11"/>
      <c r="H3" s="5" t="s">
        <v>50</v>
      </c>
      <c r="I3" s="5"/>
      <c r="J3" s="5" t="s">
        <v>51</v>
      </c>
      <c r="K3" s="5" t="s">
        <v>52</v>
      </c>
      <c r="L3" s="5" t="s">
        <v>53</v>
      </c>
      <c r="M3" s="5" t="s">
        <v>54</v>
      </c>
      <c r="N3" s="5"/>
      <c r="O3" s="5"/>
      <c r="P3" s="5"/>
    </row>
    <row r="4" spans="2:16" ht="28.8" x14ac:dyDescent="0.3">
      <c r="B4" s="12"/>
      <c r="C4" s="13" t="s">
        <v>79</v>
      </c>
      <c r="D4" s="13"/>
      <c r="E4" s="13"/>
      <c r="F4" s="13"/>
      <c r="G4" s="14"/>
      <c r="H4" s="2" t="s">
        <v>55</v>
      </c>
      <c r="I4" s="2" t="s">
        <v>56</v>
      </c>
      <c r="J4" s="2" t="s">
        <v>51</v>
      </c>
      <c r="K4" s="2" t="s">
        <v>57</v>
      </c>
      <c r="L4" s="2" t="s">
        <v>58</v>
      </c>
      <c r="M4" s="2" t="s">
        <v>59</v>
      </c>
      <c r="N4" s="2" t="s">
        <v>60</v>
      </c>
      <c r="O4" s="2" t="s">
        <v>80</v>
      </c>
      <c r="P4" s="2"/>
    </row>
    <row r="5" spans="2:16" ht="28.8" x14ac:dyDescent="0.3">
      <c r="B5" s="12"/>
      <c r="C5" s="13" t="s">
        <v>81</v>
      </c>
      <c r="D5" s="13"/>
      <c r="E5" s="13"/>
      <c r="F5" s="13"/>
      <c r="G5" s="14"/>
      <c r="H5" s="2" t="s">
        <v>61</v>
      </c>
      <c r="I5" s="2" t="s">
        <v>56</v>
      </c>
      <c r="J5" s="2" t="s">
        <v>51</v>
      </c>
      <c r="K5" s="2" t="s">
        <v>57</v>
      </c>
      <c r="L5" s="2" t="s">
        <v>62</v>
      </c>
      <c r="M5" s="2" t="s">
        <v>63</v>
      </c>
      <c r="N5" s="2" t="s">
        <v>64</v>
      </c>
      <c r="O5" s="2" t="s">
        <v>82</v>
      </c>
      <c r="P5" s="2"/>
    </row>
    <row r="6" spans="2:16" ht="43.2" x14ac:dyDescent="0.3">
      <c r="B6" s="12"/>
      <c r="C6" s="13" t="s">
        <v>83</v>
      </c>
      <c r="D6" s="13"/>
      <c r="E6" s="13"/>
      <c r="F6" s="13"/>
      <c r="G6" s="14"/>
      <c r="H6" s="2" t="s">
        <v>65</v>
      </c>
      <c r="I6" s="2" t="s">
        <v>56</v>
      </c>
      <c r="J6" s="2" t="s">
        <v>51</v>
      </c>
      <c r="K6" s="2" t="s">
        <v>57</v>
      </c>
      <c r="L6" s="2" t="s">
        <v>66</v>
      </c>
      <c r="M6" s="2" t="s">
        <v>67</v>
      </c>
      <c r="N6" s="2" t="s">
        <v>68</v>
      </c>
      <c r="O6" s="2" t="s">
        <v>84</v>
      </c>
      <c r="P6" s="2"/>
    </row>
    <row r="7" spans="2:16" ht="49.95" customHeight="1" x14ac:dyDescent="0.3">
      <c r="B7" s="12"/>
      <c r="C7" s="13" t="s">
        <v>85</v>
      </c>
      <c r="D7" s="13"/>
      <c r="E7" s="13"/>
      <c r="F7" s="13"/>
      <c r="G7" s="14"/>
      <c r="H7" s="2" t="s">
        <v>69</v>
      </c>
      <c r="I7" s="2"/>
      <c r="J7" s="2" t="s">
        <v>70</v>
      </c>
      <c r="K7" s="2" t="s">
        <v>71</v>
      </c>
      <c r="L7" s="2" t="s">
        <v>72</v>
      </c>
      <c r="M7" s="2" t="s">
        <v>73</v>
      </c>
      <c r="N7" s="2"/>
      <c r="O7" s="2" t="s">
        <v>86</v>
      </c>
      <c r="P7" s="2"/>
    </row>
    <row r="8" spans="2:16" ht="28.8" x14ac:dyDescent="0.3">
      <c r="B8" s="12"/>
      <c r="C8" s="13" t="s">
        <v>87</v>
      </c>
      <c r="D8" s="13"/>
      <c r="E8" s="13"/>
      <c r="F8" s="13"/>
      <c r="G8" s="14"/>
      <c r="H8" s="2" t="s">
        <v>74</v>
      </c>
      <c r="I8" s="2" t="s">
        <v>75</v>
      </c>
      <c r="J8" s="2" t="s">
        <v>51</v>
      </c>
      <c r="K8" s="2" t="s">
        <v>57</v>
      </c>
      <c r="L8" s="2" t="s">
        <v>76</v>
      </c>
      <c r="M8" s="2" t="s">
        <v>77</v>
      </c>
      <c r="N8" s="2" t="s">
        <v>78</v>
      </c>
      <c r="O8" s="2"/>
      <c r="P8"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9"/>
  <sheetViews>
    <sheetView workbookViewId="0"/>
  </sheetViews>
  <sheetFormatPr defaultRowHeight="14.4" x14ac:dyDescent="0.3"/>
  <cols>
    <col min="3" max="3" width="15.5546875" bestFit="1" customWidth="1"/>
    <col min="4" max="4" width="12.109375" bestFit="1" customWidth="1"/>
    <col min="5" max="5" width="15.33203125" bestFit="1" customWidth="1"/>
    <col min="6" max="6" width="21.6640625" bestFit="1" customWidth="1"/>
    <col min="7" max="7" width="15.33203125" bestFit="1" customWidth="1"/>
  </cols>
  <sheetData>
    <row r="3" spans="3:7" x14ac:dyDescent="0.3">
      <c r="C3" s="3" t="s">
        <v>82</v>
      </c>
      <c r="D3" s="3"/>
      <c r="E3" s="3" t="s">
        <v>88</v>
      </c>
      <c r="F3" s="4"/>
      <c r="G3" s="4"/>
    </row>
    <row r="4" spans="3:7" x14ac:dyDescent="0.3">
      <c r="C4" s="15" t="s">
        <v>89</v>
      </c>
      <c r="D4" s="15" t="s">
        <v>90</v>
      </c>
      <c r="E4" s="15" t="s">
        <v>91</v>
      </c>
      <c r="F4" s="15" t="s">
        <v>92</v>
      </c>
      <c r="G4" s="15" t="s">
        <v>93</v>
      </c>
    </row>
    <row r="5" spans="3:7" x14ac:dyDescent="0.3">
      <c r="C5" s="2" t="s">
        <v>94</v>
      </c>
      <c r="D5" s="2" t="s">
        <v>95</v>
      </c>
      <c r="E5" s="2" t="s">
        <v>96</v>
      </c>
      <c r="F5" s="2" t="s">
        <v>97</v>
      </c>
      <c r="G5" s="2" t="s">
        <v>98</v>
      </c>
    </row>
    <row r="6" spans="3:7" x14ac:dyDescent="0.3">
      <c r="C6" s="2" t="s">
        <v>99</v>
      </c>
      <c r="D6" s="2" t="s">
        <v>100</v>
      </c>
      <c r="E6" s="2" t="s">
        <v>96</v>
      </c>
      <c r="F6" s="2" t="s">
        <v>97</v>
      </c>
      <c r="G6" s="2" t="s">
        <v>101</v>
      </c>
    </row>
    <row r="7" spans="3:7" x14ac:dyDescent="0.3">
      <c r="C7" s="2" t="s">
        <v>102</v>
      </c>
      <c r="D7" s="2" t="s">
        <v>103</v>
      </c>
      <c r="E7" s="2" t="s">
        <v>96</v>
      </c>
      <c r="F7" s="2" t="s">
        <v>97</v>
      </c>
      <c r="G7" s="2" t="s">
        <v>104</v>
      </c>
    </row>
    <row r="8" spans="3:7" x14ac:dyDescent="0.3">
      <c r="C8" s="2" t="s">
        <v>105</v>
      </c>
      <c r="D8" s="2" t="s">
        <v>106</v>
      </c>
      <c r="E8" s="2" t="s">
        <v>96</v>
      </c>
      <c r="F8" s="2" t="s">
        <v>97</v>
      </c>
      <c r="G8" s="2" t="s">
        <v>107</v>
      </c>
    </row>
    <row r="9" spans="3:7" x14ac:dyDescent="0.3">
      <c r="C9" s="2" t="s">
        <v>108</v>
      </c>
      <c r="D9" s="2" t="s">
        <v>109</v>
      </c>
      <c r="E9" s="2" t="s">
        <v>96</v>
      </c>
      <c r="F9" s="2" t="s">
        <v>97</v>
      </c>
      <c r="G9" s="2" t="s">
        <v>110</v>
      </c>
    </row>
  </sheetData>
  <mergeCells count="2">
    <mergeCell ref="C3:D3"/>
    <mergeCell ref="E3:G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9"/>
  <sheetViews>
    <sheetView workbookViewId="0"/>
  </sheetViews>
  <sheetFormatPr defaultRowHeight="14.4" x14ac:dyDescent="0.3"/>
  <cols>
    <col min="3" max="3" width="15.5546875" bestFit="1" customWidth="1"/>
    <col min="4" max="4" width="12.109375" bestFit="1" customWidth="1"/>
    <col min="5" max="5" width="15.33203125" bestFit="1" customWidth="1"/>
    <col min="6" max="6" width="21.6640625" bestFit="1" customWidth="1"/>
    <col min="7" max="7" width="15.33203125" bestFit="1" customWidth="1"/>
  </cols>
  <sheetData>
    <row r="3" spans="3:7" x14ac:dyDescent="0.3">
      <c r="C3" s="3" t="s">
        <v>84</v>
      </c>
      <c r="D3" s="3"/>
      <c r="E3" s="3" t="s">
        <v>111</v>
      </c>
      <c r="F3" s="4"/>
      <c r="G3" s="4"/>
    </row>
    <row r="4" spans="3:7" x14ac:dyDescent="0.3">
      <c r="C4" s="15" t="s">
        <v>89</v>
      </c>
      <c r="D4" s="15" t="s">
        <v>90</v>
      </c>
      <c r="E4" s="15" t="s">
        <v>91</v>
      </c>
      <c r="F4" s="15" t="s">
        <v>92</v>
      </c>
      <c r="G4" s="15" t="s">
        <v>93</v>
      </c>
    </row>
    <row r="5" spans="3:7" x14ac:dyDescent="0.3">
      <c r="C5" s="2" t="s">
        <v>94</v>
      </c>
      <c r="D5" s="2" t="s">
        <v>112</v>
      </c>
      <c r="E5" s="2" t="s">
        <v>96</v>
      </c>
      <c r="F5" s="2" t="s">
        <v>97</v>
      </c>
      <c r="G5" s="2" t="s">
        <v>98</v>
      </c>
    </row>
    <row r="6" spans="3:7" x14ac:dyDescent="0.3">
      <c r="C6" s="2" t="s">
        <v>99</v>
      </c>
      <c r="D6" s="2" t="s">
        <v>113</v>
      </c>
      <c r="E6" s="2" t="s">
        <v>96</v>
      </c>
      <c r="F6" s="2" t="s">
        <v>97</v>
      </c>
      <c r="G6" s="2" t="s">
        <v>101</v>
      </c>
    </row>
    <row r="7" spans="3:7" x14ac:dyDescent="0.3">
      <c r="C7" s="2" t="s">
        <v>102</v>
      </c>
      <c r="D7" s="2" t="s">
        <v>114</v>
      </c>
      <c r="E7" s="2" t="s">
        <v>96</v>
      </c>
      <c r="F7" s="2" t="s">
        <v>97</v>
      </c>
      <c r="G7" s="2" t="s">
        <v>104</v>
      </c>
    </row>
    <row r="8" spans="3:7" x14ac:dyDescent="0.3">
      <c r="C8" s="2" t="s">
        <v>105</v>
      </c>
      <c r="D8" s="2" t="s">
        <v>115</v>
      </c>
      <c r="E8" s="2" t="s">
        <v>96</v>
      </c>
      <c r="F8" s="2" t="s">
        <v>97</v>
      </c>
      <c r="G8" s="2" t="s">
        <v>107</v>
      </c>
    </row>
    <row r="9" spans="3:7" x14ac:dyDescent="0.3">
      <c r="C9" s="2" t="s">
        <v>108</v>
      </c>
      <c r="D9" s="2" t="s">
        <v>116</v>
      </c>
      <c r="E9" s="2" t="s">
        <v>96</v>
      </c>
      <c r="F9" s="2" t="s">
        <v>97</v>
      </c>
      <c r="G9" s="2" t="s">
        <v>110</v>
      </c>
    </row>
  </sheetData>
  <mergeCells count="2">
    <mergeCell ref="C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9"/>
  <sheetViews>
    <sheetView workbookViewId="0"/>
  </sheetViews>
  <sheetFormatPr defaultRowHeight="14.4" x14ac:dyDescent="0.3"/>
  <cols>
    <col min="3" max="3" width="15.5546875" bestFit="1" customWidth="1"/>
    <col min="4" max="4" width="12.109375" bestFit="1" customWidth="1"/>
    <col min="5" max="5" width="15.33203125" bestFit="1" customWidth="1"/>
    <col min="6" max="6" width="21.6640625" bestFit="1" customWidth="1"/>
    <col min="7" max="7" width="15.33203125" bestFit="1" customWidth="1"/>
  </cols>
  <sheetData>
    <row r="3" spans="3:7" x14ac:dyDescent="0.3">
      <c r="C3" s="3" t="s">
        <v>80</v>
      </c>
      <c r="D3" s="3"/>
      <c r="E3" s="3" t="s">
        <v>117</v>
      </c>
      <c r="F3" s="4"/>
      <c r="G3" s="4"/>
    </row>
    <row r="4" spans="3:7" x14ac:dyDescent="0.3">
      <c r="C4" s="15" t="s">
        <v>89</v>
      </c>
      <c r="D4" s="15" t="s">
        <v>90</v>
      </c>
      <c r="E4" s="15" t="s">
        <v>91</v>
      </c>
      <c r="F4" s="15" t="s">
        <v>92</v>
      </c>
      <c r="G4" s="15" t="s">
        <v>93</v>
      </c>
    </row>
    <row r="5" spans="3:7" x14ac:dyDescent="0.3">
      <c r="C5" s="2" t="s">
        <v>94</v>
      </c>
      <c r="D5" s="2" t="s">
        <v>118</v>
      </c>
      <c r="E5" s="2" t="s">
        <v>96</v>
      </c>
      <c r="F5" s="2" t="s">
        <v>97</v>
      </c>
      <c r="G5" s="2" t="s">
        <v>98</v>
      </c>
    </row>
    <row r="6" spans="3:7" x14ac:dyDescent="0.3">
      <c r="C6" s="2" t="s">
        <v>99</v>
      </c>
      <c r="D6" s="2" t="s">
        <v>119</v>
      </c>
      <c r="E6" s="2" t="s">
        <v>96</v>
      </c>
      <c r="F6" s="2" t="s">
        <v>97</v>
      </c>
      <c r="G6" s="2" t="s">
        <v>101</v>
      </c>
    </row>
    <row r="7" spans="3:7" x14ac:dyDescent="0.3">
      <c r="C7" s="2" t="s">
        <v>102</v>
      </c>
      <c r="D7" s="2" t="s">
        <v>120</v>
      </c>
      <c r="E7" s="2" t="s">
        <v>96</v>
      </c>
      <c r="F7" s="2" t="s">
        <v>97</v>
      </c>
      <c r="G7" s="2" t="s">
        <v>104</v>
      </c>
    </row>
    <row r="8" spans="3:7" x14ac:dyDescent="0.3">
      <c r="C8" s="2" t="s">
        <v>105</v>
      </c>
      <c r="D8" s="2" t="s">
        <v>121</v>
      </c>
      <c r="E8" s="2" t="s">
        <v>96</v>
      </c>
      <c r="F8" s="2" t="s">
        <v>97</v>
      </c>
      <c r="G8" s="2" t="s">
        <v>107</v>
      </c>
    </row>
    <row r="9" spans="3:7" x14ac:dyDescent="0.3">
      <c r="C9" s="2" t="s">
        <v>108</v>
      </c>
      <c r="D9" s="2" t="s">
        <v>122</v>
      </c>
      <c r="E9" s="2" t="s">
        <v>96</v>
      </c>
      <c r="F9" s="2" t="s">
        <v>97</v>
      </c>
      <c r="G9" s="2" t="s">
        <v>110</v>
      </c>
    </row>
  </sheetData>
  <mergeCells count="2">
    <mergeCell ref="C3:D3"/>
    <mergeCell ref="E3:G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7"/>
  <sheetViews>
    <sheetView workbookViewId="0"/>
  </sheetViews>
  <sheetFormatPr defaultRowHeight="14.4" x14ac:dyDescent="0.3"/>
  <cols>
    <col min="2" max="2" width="150.77734375" customWidth="1"/>
  </cols>
  <sheetData>
    <row r="2" spans="2:2" x14ac:dyDescent="0.3">
      <c r="B2" s="1" t="s">
        <v>123</v>
      </c>
    </row>
    <row r="3" spans="2:2" ht="172.8" x14ac:dyDescent="0.3">
      <c r="B3" s="2" t="s">
        <v>124</v>
      </c>
    </row>
    <row r="4" spans="2:2" x14ac:dyDescent="0.3">
      <c r="B4" s="1" t="s">
        <v>125</v>
      </c>
    </row>
    <row r="5" spans="2:2" ht="28.8" x14ac:dyDescent="0.3">
      <c r="B5" s="2" t="s">
        <v>126</v>
      </c>
    </row>
    <row r="6" spans="2:2" x14ac:dyDescent="0.3">
      <c r="B6" s="1" t="s">
        <v>127</v>
      </c>
    </row>
    <row r="7" spans="2:2" ht="43.2" x14ac:dyDescent="0.3">
      <c r="B7" s="2" t="s">
        <v>128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Metadata</vt:lpstr>
      <vt:lpstr>Information Model</vt:lpstr>
      <vt:lpstr>Data</vt:lpstr>
      <vt:lpstr>DoorslapenCodelijst</vt:lpstr>
      <vt:lpstr>HoeveelheidSlaapCodelijst</vt:lpstr>
      <vt:lpstr>InslapenCodelijst</vt:lpstr>
      <vt:lpstr>Gebruiksvoorwaarden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spruyt</dc:creator>
  <cp:lastModifiedBy>spruyt</cp:lastModifiedBy>
  <dcterms:created xsi:type="dcterms:W3CDTF">2016-09-12T15:31:20Z</dcterms:created>
  <dcterms:modified xsi:type="dcterms:W3CDTF">2016-09-12T15:31:26Z</dcterms:modified>
</cp:coreProperties>
</file>