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6925"/>
  <workbookPr defaultThemeVersion="164011"/>
  <mc:AlternateContent xmlns:mc="http://schemas.openxmlformats.org/markup-compatibility/2006">
    <mc:Choice Requires="x15">
      <x15ac:absPath xmlns:x15ac="http://schemas.microsoft.com/office/spreadsheetml/2010/11/ac" url="C:\Users\spruyt\AppData\Local\Temp\ZibExtraction\20160912174001\xls\"/>
    </mc:Choice>
  </mc:AlternateContent>
  <bookViews>
    <workbookView xWindow="0" yWindow="0" windowWidth="18624" windowHeight="10968" firstSheet="1" activeTab="3"/>
  </bookViews>
  <sheets>
    <sheet name="About" sheetId="2" r:id="rId1"/>
    <sheet name="Metadata" sheetId="3" r:id="rId2"/>
    <sheet name="Information Model" sheetId="4" r:id="rId3"/>
    <sheet name="Data" sheetId="5" r:id="rId4"/>
    <sheet name="GezinssamenstellingCodelijst" sheetId="6" r:id="rId5"/>
    <sheet name="Terms of Use" sheetId="7" r:id="rId6"/>
  </sheet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4" i="3" l="1"/>
  <c r="C23" i="3"/>
  <c r="C22" i="3"/>
  <c r="C21" i="3"/>
  <c r="C20" i="3"/>
  <c r="C19" i="3"/>
  <c r="C18" i="3"/>
  <c r="C17" i="3"/>
  <c r="C16" i="3"/>
  <c r="C15" i="3"/>
  <c r="C14" i="3"/>
  <c r="C13" i="3"/>
  <c r="C12" i="3"/>
  <c r="C11" i="3"/>
  <c r="C10" i="3"/>
  <c r="C9" i="3"/>
  <c r="C8" i="3"/>
  <c r="C7" i="3"/>
  <c r="C6" i="3"/>
  <c r="C5" i="3"/>
  <c r="C4" i="3"/>
  <c r="C3" i="3"/>
</calcChain>
</file>

<file path=xl/sharedStrings.xml><?xml version="1.0" encoding="utf-8"?>
<sst xmlns="http://schemas.openxmlformats.org/spreadsheetml/2006/main" count="171" uniqueCount="140">
  <si>
    <t>Subject</t>
  </si>
  <si>
    <t>Description</t>
  </si>
  <si>
    <t>Name</t>
  </si>
  <si>
    <t>nl.zorg.Gezinssituatie</t>
  </si>
  <si>
    <t>Version</t>
  </si>
  <si>
    <t>Publication</t>
  </si>
  <si>
    <t>Created on</t>
  </si>
  <si>
    <t>Based on</t>
  </si>
  <si>
    <t>"Verpleegkundige bouwstenen" publicatie 2016</t>
  </si>
  <si>
    <t>Metadata</t>
  </si>
  <si>
    <t>DCM::CoderList</t>
  </si>
  <si>
    <t>DCM::ContactInformation.Address</t>
  </si>
  <si>
    <t>DCM::ContactInformation.Name</t>
  </si>
  <si>
    <t>DCM::ContactInformation.Telecom</t>
  </si>
  <si>
    <t>DCM::ContentAuthorList</t>
  </si>
  <si>
    <t>DCM::CreationDate</t>
  </si>
  <si>
    <t>DCM::DeprecatedDate</t>
  </si>
  <si>
    <t>DCM::DescriptionLanguage</t>
  </si>
  <si>
    <t>DCM::EndorsingAuthority.Address</t>
  </si>
  <si>
    <t>DCM::EndorsingAuthority.Name</t>
  </si>
  <si>
    <t>DCM::EndorsingAuthority.Telecom</t>
  </si>
  <si>
    <t>DCM::Id</t>
  </si>
  <si>
    <t>DCM::KeywordList</t>
  </si>
  <si>
    <t>DCM::LifecycleStatus</t>
  </si>
  <si>
    <t>DCM::ModelerList</t>
  </si>
  <si>
    <t>DCM::Name</t>
  </si>
  <si>
    <t>DCM::PublicationDate</t>
  </si>
  <si>
    <t>DCM::PublicationStatus</t>
  </si>
  <si>
    <t>DCM::ReviewerList</t>
  </si>
  <si>
    <t>DCM::RevisionDate</t>
  </si>
  <si>
    <t>DCM::Superseeds</t>
  </si>
  <si>
    <t>DCM::Version</t>
  </si>
  <si>
    <t>Concept</t>
  </si>
  <si>
    <t>3.0</t>
  </si>
  <si>
    <t>2016</t>
  </si>
  <si>
    <t>12-9-2016 17:49:13</t>
  </si>
  <si>
    <t>Traditionally, a family is defined as a group of people of one or more adults who carry responsibility for caring for and raising one or more children. _x000D_
Currently, the term is used more broadly for all forms of cohabitation which form a recognizable social unit, of people who are or who are not related and who have long-lasting, affective bonds and provide each other with support and care.</t>
  </si>
  <si>
    <t>Purpose</t>
  </si>
  <si>
    <t>Information on the patient’s family situation is important in determining the extent to which the patient receives and can receive care and support. For example, the age of the patient’s children partially determines whether they can play a role in caregiving. _x000D_
It is also important to know whether the patient needs support for daycare and/or care for dependent family members.  _x000D_
Situations in which this information is important include for example being discharged from the hospital or nursing home.</t>
  </si>
  <si>
    <t>Alias</t>
  </si>
  <si>
    <t>Type</t>
  </si>
  <si>
    <t>Card.</t>
  </si>
  <si>
    <t>Stereotype</t>
  </si>
  <si>
    <t>Id</t>
  </si>
  <si>
    <t>Definition</t>
  </si>
  <si>
    <t>DefinitionCode</t>
  </si>
  <si>
    <t>Reference</t>
  </si>
  <si>
    <t>Constraints</t>
  </si>
  <si>
    <t>Gezinssituatie</t>
  </si>
  <si>
    <t>EN: FamilySituation</t>
  </si>
  <si>
    <t>0..1</t>
  </si>
  <si>
    <t>rootconcept</t>
  </si>
  <si>
    <t>NL-CM:7.13.1</t>
  </si>
  <si>
    <t>Root concept of the FamilySituation information model. This concept contains all data elements of the FamilySituation information model.</t>
  </si>
  <si>
    <t>EN: MaritalStatus</t>
  </si>
  <si>
    <t>data,reference</t>
  </si>
  <si>
    <t>NL-CM:7.13.7</t>
  </si>
  <si>
    <t>Patient’s marital status.</t>
  </si>
  <si>
    <t>EN: FamilyComposition</t>
  </si>
  <si>
    <t>CD</t>
  </si>
  <si>
    <t>data</t>
  </si>
  <si>
    <t>NL-CM:7.13.8</t>
  </si>
  <si>
    <t>EN: NumberOfChildren</t>
  </si>
  <si>
    <t>INT</t>
  </si>
  <si>
    <t>NL-CM:7.13.2</t>
  </si>
  <si>
    <t>The number of children the patient has. Children in the context of this information model include step children, foster children, biological and adopted children.</t>
  </si>
  <si>
    <t>SNOMED CT: 224118004 Number of offspring</t>
  </si>
  <si>
    <t>EN: NumberOfChildrenLivingAtHome</t>
  </si>
  <si>
    <t>NL-CM:7.13.9</t>
  </si>
  <si>
    <t>The number of children living at home with the patient.</t>
  </si>
  <si>
    <t>EN: CareResponsibility</t>
  </si>
  <si>
    <t>ST</t>
  </si>
  <si>
    <t>0..*</t>
  </si>
  <si>
    <t>NL-CM:7.13.10</t>
  </si>
  <si>
    <t>The activities the patient carries out to care for a dependent family member.</t>
  </si>
  <si>
    <t>EN: Child</t>
  </si>
  <si>
    <t>container</t>
  </si>
  <si>
    <t>NL-CM:7.13.3</t>
  </si>
  <si>
    <t>Container of the Child concept. This container contains all data elements of the Child concept.</t>
  </si>
  <si>
    <t>SNOMED CT: 67822003 Child</t>
  </si>
  <si>
    <t>EN: DateOfBirth</t>
  </si>
  <si>
    <t>TS</t>
  </si>
  <si>
    <t>NL-CM:7.13.4</t>
  </si>
  <si>
    <t>The child’s date of birth.</t>
  </si>
  <si>
    <t>SNOMED CT: 184099003 Date of birth</t>
  </si>
  <si>
    <t>EN: LivingAtHome</t>
  </si>
  <si>
    <t>BL</t>
  </si>
  <si>
    <t>NL-CM:7.13.5</t>
  </si>
  <si>
    <t>An indication stating whether the child lives at home.</t>
  </si>
  <si>
    <t>SNOMED CT: 224525003 Number in household</t>
  </si>
  <si>
    <t>EN: Explanation</t>
  </si>
  <si>
    <t>NL-CM:7.13.6</t>
  </si>
  <si>
    <t>An explanation of the family situation.</t>
  </si>
  <si>
    <t>LOINC: 48767-8 Annotation comment</t>
  </si>
  <si>
    <t>BurgerlijkeStaat</t>
  </si>
  <si>
    <t>This is a reference to concept BurgerlijkeStaat in information model BurgerlijkeStaat.</t>
  </si>
  <si>
    <t>Gezinssamenstelling</t>
  </si>
  <si>
    <t>The family composition describes the patient’s home situation and the form of cohabitation.  _x000D_
A family can consist of one or more people.</t>
  </si>
  <si>
    <t>GezinssamenstellingCodelijst</t>
  </si>
  <si>
    <t>AantalKinderen</t>
  </si>
  <si>
    <t>AantalKinderenInwonend</t>
  </si>
  <si>
    <t>Zorgtaak</t>
  </si>
  <si>
    <t>Kind</t>
  </si>
  <si>
    <t>Geboortedatum</t>
  </si>
  <si>
    <t>Inwonend</t>
  </si>
  <si>
    <t>Toelichting</t>
  </si>
  <si>
    <t>Instructions</t>
  </si>
  <si>
    <t>Care for family members who depend on the patient is described in the Care Responsibility concept.  _x000D_
Family members who can provide the patient with care as a caregiver are entered as a caregiver in the HelpFromOthers information model. _x000D_
 _x000D_
Because of KOPP policy (Kinderen van Ouders met Psychiatrische Problemen, or Children of Parents with Psychiatric Problems) mental healthcare facilities require a record stating whether there are children in the family. This means that in a mental healthcare situation, the number of children (living at home) must be recorded, with information per individual child or as a total number.</t>
  </si>
  <si>
    <t>Valueset OID: 2.16.840.1.113883.2.4.3.11.60.40.2.7.13.1</t>
  </si>
  <si>
    <t>Conceptname</t>
  </si>
  <si>
    <t>Conceptcode</t>
  </si>
  <si>
    <t>Codesystem name</t>
  </si>
  <si>
    <t>Codesystem OID</t>
  </si>
  <si>
    <t>Lives alone</t>
  </si>
  <si>
    <t>SNOMED CT</t>
  </si>
  <si>
    <t>2.16.840.1.113883.6.96</t>
  </si>
  <si>
    <t>Alleenwonend</t>
  </si>
  <si>
    <t>Lives with partner</t>
  </si>
  <si>
    <t>Samenwonend met partner</t>
  </si>
  <si>
    <t>Lives with underage children</t>
  </si>
  <si>
    <t>Inwonende minderjarige kinderen</t>
  </si>
  <si>
    <t>Lives with adult children</t>
  </si>
  <si>
    <t>Inwonende meerderjarige kinderen</t>
  </si>
  <si>
    <t>Lives with parents</t>
  </si>
  <si>
    <t>Woont samen met ouders</t>
  </si>
  <si>
    <t>Lives with relatives</t>
  </si>
  <si>
    <t>Woont samen met familie</t>
  </si>
  <si>
    <t>Lives with friends</t>
  </si>
  <si>
    <t>Woont samen met vrienden</t>
  </si>
  <si>
    <t>Other</t>
  </si>
  <si>
    <t>OTH</t>
  </si>
  <si>
    <t>NullFlavor</t>
  </si>
  <si>
    <t>2.16.840.1.113883.5.1008</t>
  </si>
  <si>
    <t>Anders</t>
  </si>
  <si>
    <t>Disclaimer</t>
  </si>
  <si>
    <t>This Health and Care Information Model (a.k.a Clinical Building Block) has been made in collaboration with several different parties in healthcare. These parties asked Nictiz to manage good maintenance and development of the information models. Hereafter, these parties and Nictiz are referred to as the collaborating parties. The collaborating parties paid utmost attention to the reliability and topicality of the data in these Health and Care Information Models. Omissions and inaccuracies may however occur. The collaborating parties are not liable for any damages resulting from omissions or inaccuracies in the information provided, nor are they liable for damages resulting from problems caused by or inherent to distributing information on the internet, such as malfunctions, interruptions, errors or delays in information or services provide by the parties to you or by you to the parties via a website or via e-mail, or any other digital means. The collaborating parties will also not accept liability for any damages resulting from the use of data, advice or ideas provided by or on behalf of the parties by means of this Health and Care Information Model. The parties will not accept any liability for the content of information in this Health and Care Information Model to which or from which a hyperlink is referred. In the event of contradictions in mentioned Health and Care Information Model documents and files, the most recent and highest version of the listed order in the revisions will indicate the priority of the documents in question. If information included in the digital version of this Health and Care Information Model is also distributed in writing, the written version will be leading in case of textual differences. This will apply if both have the same version number and date. A definitive version has priority over a draft version. A revised version has priority over previous versions.</t>
  </si>
  <si>
    <t>Terms of Use</t>
  </si>
  <si>
    <t>The user may use the information in this Health and Care Information Model without limitations. The copyright provisions in the paragraph concerned apply to copying, distributing and passing on information from this Health and Care Information Model.</t>
  </si>
  <si>
    <t>Copyrights</t>
  </si>
  <si>
    <t>The user may copy, distribute and pass on the information in this Health and Care Information Model under the conditions that apply for Creative Commons license Attribution-NonCommercial-ShareAlike 3.0 Netherlands (CC BY-NCSA-3.0). The content is available under Creative Commons Attribution-NonCommercial-ShareAlike 3.0 (see also http://creativecommons.org/licenses/by-nc-sa/3.0/nl/)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</si>
</sst>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theme="1"/>
      <name val="Calibri"/>
      <family val="2"/>
      <scheme val="minor"/>
    </font>
    <font>
      <b/>
      <sz val="11"/>
      <color rgb="FFFFFFFF"/>
      <name val="Calibri"/>
      <family val="2"/>
      <scheme val="minor"/>
    </font>
    <font>
      <sz val="11"/>
      <color rgb="FF000000"/>
      <name val="Calibri"/>
      <family val="2"/>
      <scheme val="minor"/>
    </font>
    <font>
      <b/>
      <sz val="11"/>
      <color rgb="FF000000"/>
      <name val="Calibri"/>
      <family val="2"/>
      <scheme val="minor"/>
    </font>
  </fonts>
  <fills count="6">
    <fill>
      <patternFill patternType="none"/>
    </fill>
    <fill>
      <patternFill patternType="gray125"/>
    </fill>
    <fill>
      <patternFill patternType="solid">
        <fgColor rgb="FF000099"/>
        <bgColor indexed="64"/>
      </patternFill>
    </fill>
    <fill>
      <patternFill patternType="solid">
        <fgColor rgb="FFE3E3E3"/>
        <bgColor indexed="64"/>
      </patternFill>
    </fill>
    <fill>
      <patternFill patternType="solid">
        <fgColor rgb="FFE8D7BE"/>
        <bgColor indexed="64"/>
      </patternFill>
    </fill>
    <fill>
      <patternFill patternType="solid">
        <fgColor rgb="FFD3D3D3"/>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20">
    <xf numFmtId="0" fontId="0" fillId="0" borderId="0" xfId="0"/>
    <xf numFmtId="49" fontId="1" fillId="2" borderId="1" xfId="0" applyNumberFormat="1" applyFont="1" applyFill="1" applyBorder="1" applyAlignment="1">
      <alignment vertical="top" wrapText="1"/>
    </xf>
    <xf numFmtId="49" fontId="0" fillId="0" borderId="1" xfId="0" applyNumberFormat="1" applyBorder="1" applyAlignment="1">
      <alignment vertical="top" wrapText="1"/>
    </xf>
    <xf numFmtId="49" fontId="1" fillId="2" borderId="1" xfId="0" applyNumberFormat="1" applyFont="1" applyFill="1" applyBorder="1" applyAlignment="1">
      <alignment vertical="top" wrapText="1"/>
    </xf>
    <xf numFmtId="49" fontId="0" fillId="0" borderId="1" xfId="0" applyNumberFormat="1" applyBorder="1" applyAlignment="1">
      <alignment vertical="top" wrapText="1"/>
    </xf>
    <xf numFmtId="49" fontId="2" fillId="3" borderId="1" xfId="0" applyNumberFormat="1" applyFont="1" applyFill="1" applyBorder="1" applyAlignment="1">
      <alignment vertical="top" wrapText="1"/>
    </xf>
    <xf numFmtId="49" fontId="2" fillId="4" borderId="1" xfId="0" applyNumberFormat="1" applyFont="1" applyFill="1" applyBorder="1" applyAlignment="1">
      <alignment vertical="top" wrapText="1"/>
    </xf>
    <xf numFmtId="0" fontId="1" fillId="2" borderId="2" xfId="0" applyNumberFormat="1" applyFont="1" applyFill="1" applyBorder="1" applyAlignment="1">
      <alignment vertical="top"/>
    </xf>
    <xf numFmtId="0" fontId="1" fillId="2" borderId="3" xfId="0" applyNumberFormat="1" applyFont="1" applyFill="1" applyBorder="1" applyAlignment="1">
      <alignment vertical="top"/>
    </xf>
    <xf numFmtId="0" fontId="1" fillId="2" borderId="4" xfId="0" applyNumberFormat="1" applyFont="1" applyFill="1" applyBorder="1" applyAlignment="1">
      <alignment vertical="top"/>
    </xf>
    <xf numFmtId="0" fontId="2" fillId="3" borderId="2" xfId="0" applyNumberFormat="1" applyFont="1" applyFill="1" applyBorder="1" applyAlignment="1">
      <alignment vertical="top"/>
    </xf>
    <xf numFmtId="0" fontId="2" fillId="3" borderId="3" xfId="0" applyNumberFormat="1" applyFont="1" applyFill="1" applyBorder="1" applyAlignment="1">
      <alignment vertical="top"/>
    </xf>
    <xf numFmtId="0" fontId="2" fillId="3" borderId="4" xfId="0" applyNumberFormat="1" applyFont="1" applyFill="1" applyBorder="1" applyAlignment="1">
      <alignment vertical="top"/>
    </xf>
    <xf numFmtId="0" fontId="0" fillId="0" borderId="2" xfId="0" applyNumberFormat="1" applyBorder="1" applyAlignment="1">
      <alignment vertical="top"/>
    </xf>
    <xf numFmtId="0" fontId="0" fillId="0" borderId="3" xfId="0" applyNumberFormat="1" applyBorder="1" applyAlignment="1">
      <alignment vertical="top"/>
    </xf>
    <xf numFmtId="0" fontId="0" fillId="0" borderId="4" xfId="0" applyNumberFormat="1" applyBorder="1" applyAlignment="1">
      <alignment vertical="top"/>
    </xf>
    <xf numFmtId="0" fontId="2" fillId="4" borderId="2" xfId="0" applyNumberFormat="1" applyFont="1" applyFill="1" applyBorder="1" applyAlignment="1">
      <alignment vertical="top"/>
    </xf>
    <xf numFmtId="0" fontId="2" fillId="4" borderId="3" xfId="0" applyNumberFormat="1" applyFont="1" applyFill="1" applyBorder="1" applyAlignment="1">
      <alignment vertical="top"/>
    </xf>
    <xf numFmtId="0" fontId="2" fillId="4" borderId="4" xfId="0" applyNumberFormat="1" applyFont="1" applyFill="1" applyBorder="1" applyAlignment="1">
      <alignment vertical="top"/>
    </xf>
    <xf numFmtId="49" fontId="3" fillId="5" borderId="1" xfId="0" applyNumberFormat="1" applyFont="1" applyFill="1" applyBorder="1" applyAlignment="1">
      <alignment vertical="top" wrapText="1"/>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25400</xdr:colOff>
      <xdr:row>3</xdr:row>
      <xdr:rowOff>86360</xdr:rowOff>
    </xdr:from>
    <xdr:to>
      <xdr:col>12</xdr:col>
      <xdr:colOff>530225</xdr:colOff>
      <xdr:row>31</xdr:row>
      <xdr:rowOff>118745</xdr:rowOff>
    </xdr:to>
    <xdr:pic>
      <xdr:nvPicPr>
        <xdr:cNvPr id="2" name="Afbeelding 1"/>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35000" y="635000"/>
          <a:ext cx="7210425" cy="5153025"/>
        </a:xfrm>
        <a:prstGeom prst="rect">
          <a:avLst/>
        </a:prstGeom>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10"/>
  <sheetViews>
    <sheetView workbookViewId="0"/>
  </sheetViews>
  <sheetFormatPr defaultRowHeight="14.4" x14ac:dyDescent="0.3"/>
  <cols>
    <col min="2" max="2" width="15.77734375" customWidth="1"/>
    <col min="3" max="3" width="100.77734375" customWidth="1"/>
  </cols>
  <sheetData>
    <row r="2" spans="2:3" x14ac:dyDescent="0.3">
      <c r="B2" s="1" t="s">
        <v>0</v>
      </c>
      <c r="C2" s="1" t="s">
        <v>1</v>
      </c>
    </row>
    <row r="3" spans="2:3" x14ac:dyDescent="0.3">
      <c r="B3" s="2" t="s">
        <v>2</v>
      </c>
      <c r="C3" s="2" t="s">
        <v>3</v>
      </c>
    </row>
    <row r="4" spans="2:3" x14ac:dyDescent="0.3">
      <c r="B4" s="2" t="s">
        <v>4</v>
      </c>
      <c r="C4" s="2" t="s">
        <v>33</v>
      </c>
    </row>
    <row r="5" spans="2:3" x14ac:dyDescent="0.3">
      <c r="B5" s="2" t="s">
        <v>5</v>
      </c>
      <c r="C5" s="2" t="s">
        <v>34</v>
      </c>
    </row>
    <row r="6" spans="2:3" x14ac:dyDescent="0.3">
      <c r="B6" s="2" t="s">
        <v>6</v>
      </c>
      <c r="C6" s="2" t="s">
        <v>35</v>
      </c>
    </row>
    <row r="7" spans="2:3" x14ac:dyDescent="0.3">
      <c r="B7" s="2" t="s">
        <v>7</v>
      </c>
      <c r="C7" s="2" t="s">
        <v>8</v>
      </c>
    </row>
    <row r="8" spans="2:3" ht="72" x14ac:dyDescent="0.3">
      <c r="B8" s="2" t="s">
        <v>32</v>
      </c>
      <c r="C8" s="2" t="s">
        <v>36</v>
      </c>
    </row>
    <row r="9" spans="2:3" ht="100.8" x14ac:dyDescent="0.3">
      <c r="B9" s="2" t="s">
        <v>37</v>
      </c>
      <c r="C9" s="2" t="s">
        <v>38</v>
      </c>
    </row>
    <row r="10" spans="2:3" ht="115.2" x14ac:dyDescent="0.3">
      <c r="B10" s="2" t="s">
        <v>106</v>
      </c>
      <c r="C10" s="2" t="s">
        <v>107</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24"/>
  <sheetViews>
    <sheetView workbookViewId="0"/>
  </sheetViews>
  <sheetFormatPr defaultRowHeight="14.4" x14ac:dyDescent="0.3"/>
  <cols>
    <col min="2" max="2" width="35.77734375" customWidth="1"/>
    <col min="3" max="3" width="70.77734375" customWidth="1"/>
  </cols>
  <sheetData>
    <row r="2" spans="2:3" x14ac:dyDescent="0.3">
      <c r="B2" s="3" t="s">
        <v>9</v>
      </c>
      <c r="C2" s="4"/>
    </row>
    <row r="3" spans="2:3" x14ac:dyDescent="0.3">
      <c r="B3" s="2" t="s">
        <v>10</v>
      </c>
      <c r="C3" s="2" t="str">
        <f>"Werkgroep RadB Verpleegkundige Gegevens"</f>
        <v>Werkgroep RadB Verpleegkundige Gegevens</v>
      </c>
    </row>
    <row r="4" spans="2:3" x14ac:dyDescent="0.3">
      <c r="B4" s="2" t="s">
        <v>11</v>
      </c>
      <c r="C4" s="2" t="str">
        <f>"*"</f>
        <v>*</v>
      </c>
    </row>
    <row r="5" spans="2:3" x14ac:dyDescent="0.3">
      <c r="B5" s="2" t="s">
        <v>12</v>
      </c>
      <c r="C5" s="2" t="str">
        <f>"*"</f>
        <v>*</v>
      </c>
    </row>
    <row r="6" spans="2:3" x14ac:dyDescent="0.3">
      <c r="B6" s="2" t="s">
        <v>13</v>
      </c>
      <c r="C6" s="2" t="str">
        <f>"*"</f>
        <v>*</v>
      </c>
    </row>
    <row r="7" spans="2:3" x14ac:dyDescent="0.3">
      <c r="B7" s="2" t="s">
        <v>14</v>
      </c>
      <c r="C7" s="2" t="str">
        <f>"Werkgroep RadB Verpleegkundige Gegevens"</f>
        <v>Werkgroep RadB Verpleegkundige Gegevens</v>
      </c>
    </row>
    <row r="8" spans="2:3" x14ac:dyDescent="0.3">
      <c r="B8" s="2" t="s">
        <v>15</v>
      </c>
      <c r="C8" s="2" t="str">
        <f>"2-5-2014"</f>
        <v>2-5-2014</v>
      </c>
    </row>
    <row r="9" spans="2:3" x14ac:dyDescent="0.3">
      <c r="B9" s="2" t="s">
        <v>16</v>
      </c>
      <c r="C9" s="2" t="str">
        <f>""</f>
        <v/>
      </c>
    </row>
    <row r="10" spans="2:3" x14ac:dyDescent="0.3">
      <c r="B10" s="2" t="s">
        <v>17</v>
      </c>
      <c r="C10" s="2" t="str">
        <f>"nl"</f>
        <v>nl</v>
      </c>
    </row>
    <row r="11" spans="2:3" x14ac:dyDescent="0.3">
      <c r="B11" s="2" t="s">
        <v>18</v>
      </c>
      <c r="C11" s="2" t="str">
        <f>""</f>
        <v/>
      </c>
    </row>
    <row r="12" spans="2:3" x14ac:dyDescent="0.3">
      <c r="B12" s="2" t="s">
        <v>19</v>
      </c>
      <c r="C12" s="2" t="str">
        <f>"PM"</f>
        <v>PM</v>
      </c>
    </row>
    <row r="13" spans="2:3" x14ac:dyDescent="0.3">
      <c r="B13" s="2" t="s">
        <v>20</v>
      </c>
      <c r="C13" s="2" t="str">
        <f>""</f>
        <v/>
      </c>
    </row>
    <row r="14" spans="2:3" x14ac:dyDescent="0.3">
      <c r="B14" s="2" t="s">
        <v>21</v>
      </c>
      <c r="C14" s="2" t="str">
        <f>"2.16.840.1.113883.2.4.3.11.60.40.3.7.13"</f>
        <v>2.16.840.1.113883.2.4.3.11.60.40.3.7.13</v>
      </c>
    </row>
    <row r="15" spans="2:3" x14ac:dyDescent="0.3">
      <c r="B15" s="2" t="s">
        <v>22</v>
      </c>
      <c r="C15" s="2" t="str">
        <f>"Gezinssamenstelling, gezinssituatie, kinderen, zorgtaak"</f>
        <v>Gezinssamenstelling, gezinssituatie, kinderen, zorgtaak</v>
      </c>
    </row>
    <row r="16" spans="2:3" x14ac:dyDescent="0.3">
      <c r="B16" s="2" t="s">
        <v>23</v>
      </c>
      <c r="C16" s="2" t="str">
        <f>"Final"</f>
        <v>Final</v>
      </c>
    </row>
    <row r="17" spans="2:3" x14ac:dyDescent="0.3">
      <c r="B17" s="2" t="s">
        <v>24</v>
      </c>
      <c r="C17" s="2" t="str">
        <f>"Werkgroep RadB Verpleegkundige Gegevens"</f>
        <v>Werkgroep RadB Verpleegkundige Gegevens</v>
      </c>
    </row>
    <row r="18" spans="2:3" x14ac:dyDescent="0.3">
      <c r="B18" s="2" t="s">
        <v>25</v>
      </c>
      <c r="C18" s="2" t="str">
        <f>"nl.zorg.Gezinssituatie"</f>
        <v>nl.zorg.Gezinssituatie</v>
      </c>
    </row>
    <row r="19" spans="2:3" x14ac:dyDescent="0.3">
      <c r="B19" s="2" t="s">
        <v>26</v>
      </c>
      <c r="C19" s="2" t="str">
        <f>"1-5-2016"</f>
        <v>1-5-2016</v>
      </c>
    </row>
    <row r="20" spans="2:3" x14ac:dyDescent="0.3">
      <c r="B20" s="2" t="s">
        <v>27</v>
      </c>
      <c r="C20" s="2" t="str">
        <f>"Published"</f>
        <v>Published</v>
      </c>
    </row>
    <row r="21" spans="2:3" x14ac:dyDescent="0.3">
      <c r="B21" s="2" t="s">
        <v>28</v>
      </c>
      <c r="C21" s="2" t="str">
        <f>"Projectgroep RadB Verpleegkundige Gegevens &amp; Kerngroep Registratie aan de Bron"</f>
        <v>Projectgroep RadB Verpleegkundige Gegevens &amp; Kerngroep Registratie aan de Bron</v>
      </c>
    </row>
    <row r="22" spans="2:3" x14ac:dyDescent="0.3">
      <c r="B22" s="2" t="s">
        <v>29</v>
      </c>
      <c r="C22" s="2" t="str">
        <f>"8-9-2015"</f>
        <v>8-9-2015</v>
      </c>
    </row>
    <row r="23" spans="2:3" x14ac:dyDescent="0.3">
      <c r="B23" s="2" t="s">
        <v>30</v>
      </c>
      <c r="C23" s="2" t="str">
        <f>" nl.nfu.Gezinssituatie-v1.0"</f>
        <v xml:space="preserve"> nl.nfu.Gezinssituatie-v1.0</v>
      </c>
    </row>
    <row r="24" spans="2:3" x14ac:dyDescent="0.3">
      <c r="B24" s="2" t="s">
        <v>31</v>
      </c>
      <c r="C24" s="2" t="str">
        <f>"3.0"</f>
        <v>3.0</v>
      </c>
    </row>
  </sheetData>
  <mergeCells count="1">
    <mergeCell ref="B2:C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3"/>
  <sheetData>
    <row r="1" spans="1:1" x14ac:dyDescent="0.3">
      <c r="A1" s="2"/>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P12"/>
  <sheetViews>
    <sheetView tabSelected="1" workbookViewId="0"/>
  </sheetViews>
  <sheetFormatPr defaultRowHeight="14.4" x14ac:dyDescent="0.3"/>
  <cols>
    <col min="2" max="6" width="2.77734375" customWidth="1"/>
    <col min="7" max="7" width="15.77734375" customWidth="1"/>
    <col min="8" max="8" width="25.77734375" customWidth="1"/>
    <col min="9" max="10" width="5.77734375" customWidth="1"/>
    <col min="11" max="11" width="10.77734375" customWidth="1"/>
    <col min="12" max="12" width="15.77734375" customWidth="1"/>
    <col min="13" max="13" width="30.77734375" customWidth="1"/>
    <col min="14" max="14" width="20.77734375" customWidth="1"/>
    <col min="15" max="16" width="30.77734375" customWidth="1"/>
  </cols>
  <sheetData>
    <row r="2" spans="2:16" x14ac:dyDescent="0.3">
      <c r="B2" s="7" t="s">
        <v>32</v>
      </c>
      <c r="C2" s="8"/>
      <c r="D2" s="8"/>
      <c r="E2" s="8"/>
      <c r="F2" s="8"/>
      <c r="G2" s="9"/>
      <c r="H2" s="1" t="s">
        <v>39</v>
      </c>
      <c r="I2" s="1" t="s">
        <v>40</v>
      </c>
      <c r="J2" s="1" t="s">
        <v>41</v>
      </c>
      <c r="K2" s="1" t="s">
        <v>42</v>
      </c>
      <c r="L2" s="1" t="s">
        <v>43</v>
      </c>
      <c r="M2" s="1" t="s">
        <v>44</v>
      </c>
      <c r="N2" s="1" t="s">
        <v>45</v>
      </c>
      <c r="O2" s="1" t="s">
        <v>46</v>
      </c>
      <c r="P2" s="1" t="s">
        <v>47</v>
      </c>
    </row>
    <row r="3" spans="2:16" ht="49.95" customHeight="1" x14ac:dyDescent="0.3">
      <c r="B3" s="10" t="s">
        <v>48</v>
      </c>
      <c r="C3" s="11"/>
      <c r="D3" s="11"/>
      <c r="E3" s="11"/>
      <c r="F3" s="11"/>
      <c r="G3" s="12"/>
      <c r="H3" s="5" t="s">
        <v>49</v>
      </c>
      <c r="I3" s="5"/>
      <c r="J3" s="5" t="s">
        <v>50</v>
      </c>
      <c r="K3" s="5" t="s">
        <v>51</v>
      </c>
      <c r="L3" s="5" t="s">
        <v>52</v>
      </c>
      <c r="M3" s="5" t="s">
        <v>53</v>
      </c>
      <c r="N3" s="5"/>
      <c r="O3" s="5"/>
      <c r="P3" s="5"/>
    </row>
    <row r="4" spans="2:16" ht="43.2" x14ac:dyDescent="0.3">
      <c r="B4" s="13"/>
      <c r="C4" s="14" t="s">
        <v>94</v>
      </c>
      <c r="D4" s="14"/>
      <c r="E4" s="14"/>
      <c r="F4" s="14"/>
      <c r="G4" s="15"/>
      <c r="H4" s="2" t="s">
        <v>54</v>
      </c>
      <c r="I4" s="2"/>
      <c r="J4" s="2" t="s">
        <v>50</v>
      </c>
      <c r="K4" s="2" t="s">
        <v>55</v>
      </c>
      <c r="L4" s="2" t="s">
        <v>56</v>
      </c>
      <c r="M4" s="2" t="s">
        <v>57</v>
      </c>
      <c r="N4" s="2"/>
      <c r="O4" s="2" t="s">
        <v>95</v>
      </c>
      <c r="P4" s="2"/>
    </row>
    <row r="5" spans="2:16" ht="49.95" customHeight="1" x14ac:dyDescent="0.3">
      <c r="B5" s="13"/>
      <c r="C5" s="14" t="s">
        <v>96</v>
      </c>
      <c r="D5" s="14"/>
      <c r="E5" s="14"/>
      <c r="F5" s="14"/>
      <c r="G5" s="15"/>
      <c r="H5" s="2" t="s">
        <v>58</v>
      </c>
      <c r="I5" s="2" t="s">
        <v>59</v>
      </c>
      <c r="J5" s="2" t="s">
        <v>50</v>
      </c>
      <c r="K5" s="2" t="s">
        <v>60</v>
      </c>
      <c r="L5" s="2" t="s">
        <v>61</v>
      </c>
      <c r="M5" s="2" t="s">
        <v>97</v>
      </c>
      <c r="N5" s="2"/>
      <c r="O5" s="2" t="s">
        <v>98</v>
      </c>
      <c r="P5" s="2"/>
    </row>
    <row r="6" spans="2:16" ht="49.95" customHeight="1" x14ac:dyDescent="0.3">
      <c r="B6" s="13"/>
      <c r="C6" s="14" t="s">
        <v>99</v>
      </c>
      <c r="D6" s="14"/>
      <c r="E6" s="14"/>
      <c r="F6" s="14"/>
      <c r="G6" s="15"/>
      <c r="H6" s="2" t="s">
        <v>62</v>
      </c>
      <c r="I6" s="2" t="s">
        <v>63</v>
      </c>
      <c r="J6" s="2" t="s">
        <v>50</v>
      </c>
      <c r="K6" s="2" t="s">
        <v>60</v>
      </c>
      <c r="L6" s="2" t="s">
        <v>64</v>
      </c>
      <c r="M6" s="2" t="s">
        <v>65</v>
      </c>
      <c r="N6" s="2" t="s">
        <v>66</v>
      </c>
      <c r="O6" s="2"/>
      <c r="P6" s="2"/>
    </row>
    <row r="7" spans="2:16" ht="43.2" x14ac:dyDescent="0.3">
      <c r="B7" s="13"/>
      <c r="C7" s="14" t="s">
        <v>100</v>
      </c>
      <c r="D7" s="14"/>
      <c r="E7" s="14"/>
      <c r="F7" s="14"/>
      <c r="G7" s="15"/>
      <c r="H7" s="2" t="s">
        <v>67</v>
      </c>
      <c r="I7" s="2" t="s">
        <v>63</v>
      </c>
      <c r="J7" s="2" t="s">
        <v>50</v>
      </c>
      <c r="K7" s="2" t="s">
        <v>60</v>
      </c>
      <c r="L7" s="2" t="s">
        <v>68</v>
      </c>
      <c r="M7" s="2" t="s">
        <v>69</v>
      </c>
      <c r="N7" s="2"/>
      <c r="O7" s="2"/>
      <c r="P7" s="2"/>
    </row>
    <row r="8" spans="2:16" ht="43.2" x14ac:dyDescent="0.3">
      <c r="B8" s="13"/>
      <c r="C8" s="14" t="s">
        <v>101</v>
      </c>
      <c r="D8" s="14"/>
      <c r="E8" s="14"/>
      <c r="F8" s="14"/>
      <c r="G8" s="15"/>
      <c r="H8" s="2" t="s">
        <v>70</v>
      </c>
      <c r="I8" s="2" t="s">
        <v>71</v>
      </c>
      <c r="J8" s="2" t="s">
        <v>72</v>
      </c>
      <c r="K8" s="2" t="s">
        <v>60</v>
      </c>
      <c r="L8" s="2" t="s">
        <v>73</v>
      </c>
      <c r="M8" s="2" t="s">
        <v>74</v>
      </c>
      <c r="N8" s="2"/>
      <c r="O8" s="2"/>
      <c r="P8" s="2"/>
    </row>
    <row r="9" spans="2:16" ht="43.2" x14ac:dyDescent="0.3">
      <c r="B9" s="16"/>
      <c r="C9" s="17" t="s">
        <v>102</v>
      </c>
      <c r="D9" s="17"/>
      <c r="E9" s="17"/>
      <c r="F9" s="17"/>
      <c r="G9" s="18"/>
      <c r="H9" s="6" t="s">
        <v>75</v>
      </c>
      <c r="I9" s="6"/>
      <c r="J9" s="6" t="s">
        <v>50</v>
      </c>
      <c r="K9" s="6" t="s">
        <v>76</v>
      </c>
      <c r="L9" s="6" t="s">
        <v>77</v>
      </c>
      <c r="M9" s="6" t="s">
        <v>78</v>
      </c>
      <c r="N9" s="6" t="s">
        <v>79</v>
      </c>
      <c r="O9" s="6"/>
      <c r="P9" s="6"/>
    </row>
    <row r="10" spans="2:16" ht="43.2" x14ac:dyDescent="0.3">
      <c r="B10" s="13"/>
      <c r="C10" s="14"/>
      <c r="D10" s="14" t="s">
        <v>103</v>
      </c>
      <c r="E10" s="14"/>
      <c r="F10" s="14"/>
      <c r="G10" s="15"/>
      <c r="H10" s="2" t="s">
        <v>80</v>
      </c>
      <c r="I10" s="2" t="s">
        <v>81</v>
      </c>
      <c r="J10" s="2" t="s">
        <v>50</v>
      </c>
      <c r="K10" s="2" t="s">
        <v>60</v>
      </c>
      <c r="L10" s="2" t="s">
        <v>82</v>
      </c>
      <c r="M10" s="2" t="s">
        <v>83</v>
      </c>
      <c r="N10" s="2" t="s">
        <v>84</v>
      </c>
      <c r="O10" s="2"/>
      <c r="P10" s="2"/>
    </row>
    <row r="11" spans="2:16" ht="43.2" x14ac:dyDescent="0.3">
      <c r="B11" s="13"/>
      <c r="C11" s="14"/>
      <c r="D11" s="14" t="s">
        <v>104</v>
      </c>
      <c r="E11" s="14"/>
      <c r="F11" s="14"/>
      <c r="G11" s="15"/>
      <c r="H11" s="2" t="s">
        <v>85</v>
      </c>
      <c r="I11" s="2" t="s">
        <v>86</v>
      </c>
      <c r="J11" s="2" t="s">
        <v>50</v>
      </c>
      <c r="K11" s="2" t="s">
        <v>60</v>
      </c>
      <c r="L11" s="2" t="s">
        <v>87</v>
      </c>
      <c r="M11" s="2" t="s">
        <v>88</v>
      </c>
      <c r="N11" s="2" t="s">
        <v>89</v>
      </c>
      <c r="O11" s="2"/>
      <c r="P11" s="2"/>
    </row>
    <row r="12" spans="2:16" ht="28.8" x14ac:dyDescent="0.3">
      <c r="B12" s="13"/>
      <c r="C12" s="14" t="s">
        <v>105</v>
      </c>
      <c r="D12" s="14"/>
      <c r="E12" s="14"/>
      <c r="F12" s="14"/>
      <c r="G12" s="15"/>
      <c r="H12" s="2" t="s">
        <v>90</v>
      </c>
      <c r="I12" s="2" t="s">
        <v>71</v>
      </c>
      <c r="J12" s="2" t="s">
        <v>50</v>
      </c>
      <c r="K12" s="2" t="s">
        <v>60</v>
      </c>
      <c r="L12" s="2" t="s">
        <v>91</v>
      </c>
      <c r="M12" s="2" t="s">
        <v>92</v>
      </c>
      <c r="N12" s="2" t="s">
        <v>93</v>
      </c>
      <c r="O12" s="2"/>
      <c r="P12" s="2"/>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G12"/>
  <sheetViews>
    <sheetView workbookViewId="0"/>
  </sheetViews>
  <sheetFormatPr defaultRowHeight="14.4" x14ac:dyDescent="0.3"/>
  <cols>
    <col min="3" max="3" width="24.21875" bestFit="1" customWidth="1"/>
    <col min="4" max="4" width="12.109375" bestFit="1" customWidth="1"/>
    <col min="5" max="5" width="16.5546875" bestFit="1" customWidth="1"/>
    <col min="6" max="6" width="22.6640625" bestFit="1" customWidth="1"/>
    <col min="7" max="7" width="29.88671875" bestFit="1" customWidth="1"/>
  </cols>
  <sheetData>
    <row r="3" spans="3:7" x14ac:dyDescent="0.3">
      <c r="C3" s="3" t="s">
        <v>98</v>
      </c>
      <c r="D3" s="3"/>
      <c r="E3" s="3" t="s">
        <v>108</v>
      </c>
      <c r="F3" s="4"/>
      <c r="G3" s="4"/>
    </row>
    <row r="4" spans="3:7" x14ac:dyDescent="0.3">
      <c r="C4" s="19" t="s">
        <v>109</v>
      </c>
      <c r="D4" s="19" t="s">
        <v>110</v>
      </c>
      <c r="E4" s="19" t="s">
        <v>111</v>
      </c>
      <c r="F4" s="19" t="s">
        <v>112</v>
      </c>
      <c r="G4" s="19" t="s">
        <v>1</v>
      </c>
    </row>
    <row r="5" spans="3:7" x14ac:dyDescent="0.3">
      <c r="C5" s="2" t="s">
        <v>113</v>
      </c>
      <c r="D5" s="2">
        <v>105529008</v>
      </c>
      <c r="E5" s="2" t="s">
        <v>114</v>
      </c>
      <c r="F5" s="2" t="s">
        <v>115</v>
      </c>
      <c r="G5" s="2" t="s">
        <v>116</v>
      </c>
    </row>
    <row r="6" spans="3:7" x14ac:dyDescent="0.3">
      <c r="C6" s="2" t="s">
        <v>117</v>
      </c>
      <c r="D6" s="2">
        <v>408821002</v>
      </c>
      <c r="E6" s="2" t="s">
        <v>114</v>
      </c>
      <c r="F6" s="2" t="s">
        <v>115</v>
      </c>
      <c r="G6" s="2" t="s">
        <v>118</v>
      </c>
    </row>
    <row r="7" spans="3:7" x14ac:dyDescent="0.3">
      <c r="C7" s="2" t="s">
        <v>119</v>
      </c>
      <c r="D7" s="2">
        <v>8871000000000000</v>
      </c>
      <c r="E7" s="2" t="s">
        <v>114</v>
      </c>
      <c r="F7" s="2" t="s">
        <v>115</v>
      </c>
      <c r="G7" s="2" t="s">
        <v>120</v>
      </c>
    </row>
    <row r="8" spans="3:7" x14ac:dyDescent="0.3">
      <c r="C8" s="2" t="s">
        <v>121</v>
      </c>
      <c r="D8" s="2">
        <v>8861000000000000</v>
      </c>
      <c r="E8" s="2" t="s">
        <v>114</v>
      </c>
      <c r="F8" s="2" t="s">
        <v>115</v>
      </c>
      <c r="G8" s="2" t="s">
        <v>122</v>
      </c>
    </row>
    <row r="9" spans="3:7" x14ac:dyDescent="0.3">
      <c r="C9" s="2" t="s">
        <v>123</v>
      </c>
      <c r="D9" s="2">
        <v>224137008</v>
      </c>
      <c r="E9" s="2" t="s">
        <v>114</v>
      </c>
      <c r="F9" s="2" t="s">
        <v>115</v>
      </c>
      <c r="G9" s="2" t="s">
        <v>124</v>
      </c>
    </row>
    <row r="10" spans="3:7" x14ac:dyDescent="0.3">
      <c r="C10" s="2" t="s">
        <v>125</v>
      </c>
      <c r="D10" s="2">
        <v>160756002</v>
      </c>
      <c r="E10" s="2" t="s">
        <v>114</v>
      </c>
      <c r="F10" s="2" t="s">
        <v>115</v>
      </c>
      <c r="G10" s="2" t="s">
        <v>126</v>
      </c>
    </row>
    <row r="11" spans="3:7" x14ac:dyDescent="0.3">
      <c r="C11" s="2" t="s">
        <v>127</v>
      </c>
      <c r="D11" s="2">
        <v>224131009</v>
      </c>
      <c r="E11" s="2" t="s">
        <v>114</v>
      </c>
      <c r="F11" s="2" t="s">
        <v>115</v>
      </c>
      <c r="G11" s="2" t="s">
        <v>128</v>
      </c>
    </row>
    <row r="12" spans="3:7" x14ac:dyDescent="0.3">
      <c r="C12" s="2" t="s">
        <v>129</v>
      </c>
      <c r="D12" s="2" t="s">
        <v>130</v>
      </c>
      <c r="E12" s="2" t="s">
        <v>131</v>
      </c>
      <c r="F12" s="2" t="s">
        <v>132</v>
      </c>
      <c r="G12" s="2" t="s">
        <v>133</v>
      </c>
    </row>
  </sheetData>
  <mergeCells count="2">
    <mergeCell ref="C3:D3"/>
    <mergeCell ref="E3:G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7"/>
  <sheetViews>
    <sheetView workbookViewId="0"/>
  </sheetViews>
  <sheetFormatPr defaultRowHeight="14.4" x14ac:dyDescent="0.3"/>
  <cols>
    <col min="2" max="2" width="150.77734375" customWidth="1"/>
  </cols>
  <sheetData>
    <row r="2" spans="2:2" x14ac:dyDescent="0.3">
      <c r="B2" s="1" t="s">
        <v>134</v>
      </c>
    </row>
    <row r="3" spans="2:2" ht="158.4" x14ac:dyDescent="0.3">
      <c r="B3" s="2" t="s">
        <v>135</v>
      </c>
    </row>
    <row r="4" spans="2:2" x14ac:dyDescent="0.3">
      <c r="B4" s="1" t="s">
        <v>136</v>
      </c>
    </row>
    <row r="5" spans="2:2" ht="28.8" x14ac:dyDescent="0.3">
      <c r="B5" s="2" t="s">
        <v>137</v>
      </c>
    </row>
    <row r="6" spans="2:2" x14ac:dyDescent="0.3">
      <c r="B6" s="1" t="s">
        <v>138</v>
      </c>
    </row>
    <row r="7" spans="2:2" ht="43.2" x14ac:dyDescent="0.3">
      <c r="B7" s="2" t="s">
        <v>139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6</vt:i4>
      </vt:variant>
    </vt:vector>
  </HeadingPairs>
  <TitlesOfParts>
    <vt:vector size="6" baseType="lpstr">
      <vt:lpstr>About</vt:lpstr>
      <vt:lpstr>Metadata</vt:lpstr>
      <vt:lpstr>Information Model</vt:lpstr>
      <vt:lpstr>Data</vt:lpstr>
      <vt:lpstr>GezinssamenstellingCodelijst</vt:lpstr>
      <vt:lpstr>Terms of Use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spruyt</dc:creator>
  <cp:lastModifiedBy>spruyt</cp:lastModifiedBy>
  <dcterms:created xsi:type="dcterms:W3CDTF">2016-09-12T15:49:18Z</dcterms:created>
  <dcterms:modified xsi:type="dcterms:W3CDTF">2016-09-12T15:49:23Z</dcterms:modified>
</cp:coreProperties>
</file>