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6925"/>
  <workbookPr defaultThemeVersion="164011"/>
  <mc:AlternateContent xmlns:mc="http://schemas.openxmlformats.org/markup-compatibility/2006">
    <mc:Choice Requires="x15">
      <x15ac:absPath xmlns:x15ac="http://schemas.microsoft.com/office/spreadsheetml/2010/11/ac" url="C:\Users\spruyt\AppData\Local\Temp\ZibExtraction\20160912174001\xls\"/>
    </mc:Choice>
  </mc:AlternateContent>
  <bookViews>
    <workbookView xWindow="0" yWindow="0" windowWidth="18624" windowHeight="10968" activeTab="3"/>
  </bookViews>
  <sheets>
    <sheet name="About" sheetId="2" r:id="rId1"/>
    <sheet name="Metadata" sheetId="3" r:id="rId2"/>
    <sheet name="Information Model" sheetId="4" r:id="rId3"/>
    <sheet name="Data" sheetId="5" r:id="rId4"/>
    <sheet name="SoortHulpCodelijst" sheetId="6" r:id="rId5"/>
    <sheet name="Terms of Use" sheetId="7" r:id="rId6"/>
  </sheet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4" i="3" l="1"/>
  <c r="C23" i="3"/>
  <c r="C22" i="3"/>
  <c r="C21" i="3"/>
  <c r="C20" i="3"/>
  <c r="C19" i="3"/>
  <c r="C18" i="3"/>
  <c r="C17" i="3"/>
  <c r="C16" i="3"/>
  <c r="C15" i="3"/>
  <c r="C14" i="3"/>
  <c r="C13" i="3"/>
  <c r="C12" i="3"/>
  <c r="C11" i="3"/>
  <c r="C10" i="3"/>
  <c r="C9" i="3"/>
  <c r="C8" i="3"/>
  <c r="C7" i="3"/>
  <c r="C6" i="3"/>
  <c r="C5" i="3"/>
  <c r="C4" i="3"/>
  <c r="C3" i="3"/>
</calcChain>
</file>

<file path=xl/sharedStrings.xml><?xml version="1.0" encoding="utf-8"?>
<sst xmlns="http://schemas.openxmlformats.org/spreadsheetml/2006/main" count="131" uniqueCount="114">
  <si>
    <t>Subject</t>
  </si>
  <si>
    <t>Description</t>
  </si>
  <si>
    <t>Name</t>
  </si>
  <si>
    <t>nl.zorg.HulpVanAnderen</t>
  </si>
  <si>
    <t>Version</t>
  </si>
  <si>
    <t>Publication</t>
  </si>
  <si>
    <t>Created on</t>
  </si>
  <si>
    <t>Based on</t>
  </si>
  <si>
    <t>"Verpleegkundige bouwstenen" publicatie 2016</t>
  </si>
  <si>
    <t>Metadata</t>
  </si>
  <si>
    <t>DCM::CoderList</t>
  </si>
  <si>
    <t>DCM::ContactInformation.Address</t>
  </si>
  <si>
    <t>DCM::ContactInformation.Name</t>
  </si>
  <si>
    <t>DCM::ContactInformation.Telecom</t>
  </si>
  <si>
    <t>DCM::ContentAuthorList</t>
  </si>
  <si>
    <t>DCM::CreationDate</t>
  </si>
  <si>
    <t>DCM::DeprecatedDate</t>
  </si>
  <si>
    <t>DCM::DescriptionLanguage</t>
  </si>
  <si>
    <t>DCM::EndorsingAuthority.Address</t>
  </si>
  <si>
    <t>DCM::EndorsingAuthority.Name</t>
  </si>
  <si>
    <t>DCM::EndorsingAuthority.Telecom</t>
  </si>
  <si>
    <t>DCM::Id</t>
  </si>
  <si>
    <t>DCM::KeywordList</t>
  </si>
  <si>
    <t>DCM::LifecycleStatus</t>
  </si>
  <si>
    <t>DCM::ModelerList</t>
  </si>
  <si>
    <t>DCM::Name</t>
  </si>
  <si>
    <t>DCM::PublicationDate</t>
  </si>
  <si>
    <t>DCM::PublicationStatus</t>
  </si>
  <si>
    <t>DCM::ReviewerList</t>
  </si>
  <si>
    <t>DCM::RevisionDate</t>
  </si>
  <si>
    <t>DCM::Superseeds</t>
  </si>
  <si>
    <t>DCM::Version</t>
  </si>
  <si>
    <t>Concept</t>
  </si>
  <si>
    <t>3.0</t>
  </si>
  <si>
    <t>2016</t>
  </si>
  <si>
    <t>12-9-2016 17:49:40</t>
  </si>
  <si>
    <t>There are often multiple people or parties involved in the care for a patient with a disorder or disability, particularly in the event of home care. Their efforts enable the patient to function more or less independently. This includes not only caregivers, but also professional help such as that offered by home care organizations, nurses, aids and helpers. _x000D_
Current doctors and staff from the facility to which a patient is admitted do not fall under this concept.</t>
  </si>
  <si>
    <t>Purpose</t>
  </si>
  <si>
    <t>Information on help from others can provide a good estimate of the availability of the care required by the patient. If this care is not sufficiently available, measures can be taken to facilitate the required care. _x000D_
This plays a particularly important role in for example discharges from the hospital or from a nursing home.</t>
  </si>
  <si>
    <t>Alias</t>
  </si>
  <si>
    <t>Type</t>
  </si>
  <si>
    <t>Card.</t>
  </si>
  <si>
    <t>Stereotype</t>
  </si>
  <si>
    <t>Id</t>
  </si>
  <si>
    <t>Definition</t>
  </si>
  <si>
    <t>DefinitionCode</t>
  </si>
  <si>
    <t>Reference</t>
  </si>
  <si>
    <t>Constraints</t>
  </si>
  <si>
    <t>HulpVanAnderen</t>
  </si>
  <si>
    <t>EN: HelpFromOthers</t>
  </si>
  <si>
    <t>0..1</t>
  </si>
  <si>
    <t>rootconcept</t>
  </si>
  <si>
    <t>NL-CM:3.2.1</t>
  </si>
  <si>
    <t>Root concept of the HelpFromOthers information model. This root concept contains all data elements of the HelpFromOthers information model.</t>
  </si>
  <si>
    <t>SNOMED CT: 243114000 Supportive care</t>
  </si>
  <si>
    <t>EN: Aid</t>
  </si>
  <si>
    <t>container</t>
  </si>
  <si>
    <t>NL-CM:3.2.5</t>
  </si>
  <si>
    <t>EN: HealthcareProvider</t>
  </si>
  <si>
    <t>data,reference</t>
  </si>
  <si>
    <t>NL-CM:3.2.6</t>
  </si>
  <si>
    <t>Details of the healthcare provider involved in the patient’s care.</t>
  </si>
  <si>
    <t>EN: Caregiver::Contact</t>
  </si>
  <si>
    <t>NL-CM:3.2.7</t>
  </si>
  <si>
    <t>Details of the caregiver involved in the patient’s support.</t>
  </si>
  <si>
    <t>data</t>
  </si>
  <si>
    <t>NL-CM:3.2.8</t>
  </si>
  <si>
    <t>Details of the organization the healthcare provider/aid works for in the event that it is not entered as a person.</t>
  </si>
  <si>
    <t>EN: Nature</t>
  </si>
  <si>
    <t>ST</t>
  </si>
  <si>
    <t>NL-CM:3.2.3</t>
  </si>
  <si>
    <t>The nature of the help/support provided to the patient.</t>
  </si>
  <si>
    <t>EN: Frequency</t>
  </si>
  <si>
    <t>NL-CM:3.2.2</t>
  </si>
  <si>
    <t>The frequency of the provided support, e.g. daily/weekly.</t>
  </si>
  <si>
    <t>SNOMED CT: 260866001 Pattern of frequency</t>
  </si>
  <si>
    <t>EN: TypeOfHelp</t>
  </si>
  <si>
    <t>CD</t>
  </si>
  <si>
    <t>NL-CM:3.2.9</t>
  </si>
  <si>
    <t>The type of help offered by the person in question.</t>
  </si>
  <si>
    <t>EN: Explanation</t>
  </si>
  <si>
    <t>NL-CM:3.2.4</t>
  </si>
  <si>
    <t>An explanation of the help/support the patient receives from others.</t>
  </si>
  <si>
    <t>LOINC: 48767-8 Annotation comment</t>
  </si>
  <si>
    <t>Hulpverlener</t>
  </si>
  <si>
    <t>Container of the Aid concept. This container contains all data elements of the Aid concept. _x000D_
An aid can be a professional healthcare provider such as nurses, carers and helpers but also a caregiver or healthcare provider such as a home care organization.</t>
  </si>
  <si>
    <t>Zorgverlener</t>
  </si>
  <si>
    <t>This is a reference to concept Zorgverlener in information model Zorgverlener.</t>
  </si>
  <si>
    <t>Mantelzorger::Contactpersoon</t>
  </si>
  <si>
    <t>This is a reference to concept Contactpersoon in information model Contactpersoon.</t>
  </si>
  <si>
    <t>Zorgaanbieder</t>
  </si>
  <si>
    <t>This is a reference to concept Zorgaanbieder in information model Zorgaanbieder.</t>
  </si>
  <si>
    <t>Aard</t>
  </si>
  <si>
    <t>Frequentie</t>
  </si>
  <si>
    <t>SoortHulp</t>
  </si>
  <si>
    <t>SoortHulpCodelijst</t>
  </si>
  <si>
    <t>Toelichting</t>
  </si>
  <si>
    <t>Valueset OID: 2.16.840.1.113883.2.4.3.11.60.40.2.3.2.1</t>
  </si>
  <si>
    <t>Conceptname</t>
  </si>
  <si>
    <t>Conceptcode</t>
  </si>
  <si>
    <t>Codesystem name</t>
  </si>
  <si>
    <t>Codesystem OID</t>
  </si>
  <si>
    <t>Provision of home help</t>
  </si>
  <si>
    <t>SNOMED CT</t>
  </si>
  <si>
    <t>2.16.840.1.113883.6.96</t>
  </si>
  <si>
    <t>Professionele thuiszorg</t>
  </si>
  <si>
    <t>Caregiver support</t>
  </si>
  <si>
    <t>Mantelzorg</t>
  </si>
  <si>
    <t>Disclaimer</t>
  </si>
  <si>
    <t>This Health and Care Information Model (a.k.a Clinical Building Block) has been made in collaboration with several different parties in healthcare. These parties asked Nictiz to manage good maintenance and development of the information models. Hereafter, these parties and Nictiz are referred to as the collaborating parties. The collaborating parties paid utmost attention to the reliability and topicality of the data in these Health and Care Information Models. Omissions and inaccuracies may however occur. The collaborating parties are not liable for any damages resulting from omissions or inaccuracies in the information provided, nor are they liable for damages resulting from problems caused by or inherent to distributing information on the internet, such as malfunctions, interruptions, errors or delays in information or services provide by the parties to you or by you to the parties via a website or via e-mail, or any other digital means. The collaborating parties will also not accept liability for any damages resulting from the use of data, advice or ideas provided by or on behalf of the parties by means of this Health and Care Information Model. The parties will not accept any liability for the content of information in this Health and Care Information Model to which or from which a hyperlink is referred. In the event of contradictions in mentioned Health and Care Information Model documents and files, the most recent and highest version of the listed order in the revisions will indicate the priority of the documents in question. If information included in the digital version of this Health and Care Information Model is also distributed in writing, the written version will be leading in case of textual differences. This will apply if both have the same version number and date. A definitive version has priority over a draft version. A revised version has priority over previous versions.</t>
  </si>
  <si>
    <t>Terms of Use</t>
  </si>
  <si>
    <t>The user may use the information in this Health and Care Information Model without limitations. The copyright provisions in the paragraph concerned apply to copying, distributing and passing on information from this Health and Care Information Model.</t>
  </si>
  <si>
    <t>Copyrights</t>
  </si>
  <si>
    <t>The user may copy, distribute and pass on the information in this Health and Care Information Model under the conditions that apply for Creative Commons license Attribution-NonCommercial-ShareAlike 3.0 Netherlands (CC BY-NCSA-3.0). The content is available under Creative Commons Attribution-NonCommercial-ShareAlike 3.0 (see also http://creativecommons.org/licenses/by-nc-sa/3.0/nl/)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</si>
</sst>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theme="1"/>
      <name val="Calibri"/>
      <family val="2"/>
      <scheme val="minor"/>
    </font>
    <font>
      <b/>
      <sz val="11"/>
      <color rgb="FFFFFFFF"/>
      <name val="Calibri"/>
      <family val="2"/>
      <scheme val="minor"/>
    </font>
    <font>
      <sz val="11"/>
      <color rgb="FF000000"/>
      <name val="Calibri"/>
      <family val="2"/>
      <scheme val="minor"/>
    </font>
    <font>
      <b/>
      <sz val="11"/>
      <color rgb="FF000000"/>
      <name val="Calibri"/>
      <family val="2"/>
      <scheme val="minor"/>
    </font>
  </fonts>
  <fills count="6">
    <fill>
      <patternFill patternType="none"/>
    </fill>
    <fill>
      <patternFill patternType="gray125"/>
    </fill>
    <fill>
      <patternFill patternType="solid">
        <fgColor rgb="FF000099"/>
        <bgColor indexed="64"/>
      </patternFill>
    </fill>
    <fill>
      <patternFill patternType="solid">
        <fgColor rgb="FFE3E3E3"/>
        <bgColor indexed="64"/>
      </patternFill>
    </fill>
    <fill>
      <patternFill patternType="solid">
        <fgColor rgb="FFE8D7BE"/>
        <bgColor indexed="64"/>
      </patternFill>
    </fill>
    <fill>
      <patternFill patternType="solid">
        <fgColor rgb="FFD3D3D3"/>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20">
    <xf numFmtId="0" fontId="0" fillId="0" borderId="0" xfId="0"/>
    <xf numFmtId="49" fontId="1" fillId="2" borderId="1" xfId="0" applyNumberFormat="1" applyFont="1" applyFill="1" applyBorder="1" applyAlignment="1">
      <alignment vertical="top" wrapText="1"/>
    </xf>
    <xf numFmtId="49" fontId="0" fillId="0" borderId="1" xfId="0" applyNumberFormat="1" applyBorder="1" applyAlignment="1">
      <alignment vertical="top" wrapText="1"/>
    </xf>
    <xf numFmtId="49" fontId="1" fillId="2" borderId="1" xfId="0" applyNumberFormat="1" applyFont="1" applyFill="1" applyBorder="1" applyAlignment="1">
      <alignment vertical="top" wrapText="1"/>
    </xf>
    <xf numFmtId="49" fontId="0" fillId="0" borderId="1" xfId="0" applyNumberFormat="1" applyBorder="1" applyAlignment="1">
      <alignment vertical="top" wrapText="1"/>
    </xf>
    <xf numFmtId="49" fontId="2" fillId="3" borderId="1" xfId="0" applyNumberFormat="1" applyFont="1" applyFill="1" applyBorder="1" applyAlignment="1">
      <alignment vertical="top" wrapText="1"/>
    </xf>
    <xf numFmtId="49" fontId="2" fillId="4" borderId="1" xfId="0" applyNumberFormat="1" applyFont="1" applyFill="1" applyBorder="1" applyAlignment="1">
      <alignment vertical="top" wrapText="1"/>
    </xf>
    <xf numFmtId="0" fontId="1" fillId="2" borderId="2" xfId="0" applyNumberFormat="1" applyFont="1" applyFill="1" applyBorder="1" applyAlignment="1">
      <alignment vertical="top"/>
    </xf>
    <xf numFmtId="0" fontId="1" fillId="2" borderId="3" xfId="0" applyNumberFormat="1" applyFont="1" applyFill="1" applyBorder="1" applyAlignment="1">
      <alignment vertical="top"/>
    </xf>
    <xf numFmtId="0" fontId="1" fillId="2" borderId="4" xfId="0" applyNumberFormat="1" applyFont="1" applyFill="1" applyBorder="1" applyAlignment="1">
      <alignment vertical="top"/>
    </xf>
    <xf numFmtId="0" fontId="2" fillId="3" borderId="2" xfId="0" applyNumberFormat="1" applyFont="1" applyFill="1" applyBorder="1" applyAlignment="1">
      <alignment vertical="top"/>
    </xf>
    <xf numFmtId="0" fontId="2" fillId="3" borderId="3" xfId="0" applyNumberFormat="1" applyFont="1" applyFill="1" applyBorder="1" applyAlignment="1">
      <alignment vertical="top"/>
    </xf>
    <xf numFmtId="0" fontId="2" fillId="3" borderId="4" xfId="0" applyNumberFormat="1" applyFont="1" applyFill="1" applyBorder="1" applyAlignment="1">
      <alignment vertical="top"/>
    </xf>
    <xf numFmtId="0" fontId="2" fillId="4" borderId="2" xfId="0" applyNumberFormat="1" applyFont="1" applyFill="1" applyBorder="1" applyAlignment="1">
      <alignment vertical="top"/>
    </xf>
    <xf numFmtId="0" fontId="2" fillId="4" borderId="3" xfId="0" applyNumberFormat="1" applyFont="1" applyFill="1" applyBorder="1" applyAlignment="1">
      <alignment vertical="top"/>
    </xf>
    <xf numFmtId="0" fontId="2" fillId="4" borderId="4" xfId="0" applyNumberFormat="1" applyFont="1" applyFill="1" applyBorder="1" applyAlignment="1">
      <alignment vertical="top"/>
    </xf>
    <xf numFmtId="0" fontId="0" fillId="0" borderId="2" xfId="0" applyNumberFormat="1" applyBorder="1" applyAlignment="1">
      <alignment vertical="top"/>
    </xf>
    <xf numFmtId="0" fontId="0" fillId="0" borderId="3" xfId="0" applyNumberFormat="1" applyBorder="1" applyAlignment="1">
      <alignment vertical="top"/>
    </xf>
    <xf numFmtId="0" fontId="0" fillId="0" borderId="4" xfId="0" applyNumberFormat="1" applyBorder="1" applyAlignment="1">
      <alignment vertical="top"/>
    </xf>
    <xf numFmtId="49" fontId="3" fillId="5" borderId="1" xfId="0" applyNumberFormat="1" applyFont="1" applyFill="1" applyBorder="1" applyAlignment="1">
      <alignment vertical="top" wrapText="1"/>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25400</xdr:colOff>
      <xdr:row>3</xdr:row>
      <xdr:rowOff>86360</xdr:rowOff>
    </xdr:from>
    <xdr:to>
      <xdr:col>16</xdr:col>
      <xdr:colOff>520700</xdr:colOff>
      <xdr:row>27</xdr:row>
      <xdr:rowOff>173990</xdr:rowOff>
    </xdr:to>
    <xdr:pic>
      <xdr:nvPicPr>
        <xdr:cNvPr id="2" name="Afbeelding 1"/>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35000" y="635000"/>
          <a:ext cx="9639300" cy="4476750"/>
        </a:xfrm>
        <a:prstGeom prst="rect">
          <a:avLst/>
        </a:prstGeom>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9"/>
  <sheetViews>
    <sheetView workbookViewId="0"/>
  </sheetViews>
  <sheetFormatPr defaultRowHeight="14.4" x14ac:dyDescent="0.3"/>
  <cols>
    <col min="2" max="2" width="15.77734375" customWidth="1"/>
    <col min="3" max="3" width="100.77734375" customWidth="1"/>
  </cols>
  <sheetData>
    <row r="2" spans="2:3" x14ac:dyDescent="0.3">
      <c r="B2" s="1" t="s">
        <v>0</v>
      </c>
      <c r="C2" s="1" t="s">
        <v>1</v>
      </c>
    </row>
    <row r="3" spans="2:3" x14ac:dyDescent="0.3">
      <c r="B3" s="2" t="s">
        <v>2</v>
      </c>
      <c r="C3" s="2" t="s">
        <v>3</v>
      </c>
    </row>
    <row r="4" spans="2:3" x14ac:dyDescent="0.3">
      <c r="B4" s="2" t="s">
        <v>4</v>
      </c>
      <c r="C4" s="2" t="s">
        <v>33</v>
      </c>
    </row>
    <row r="5" spans="2:3" x14ac:dyDescent="0.3">
      <c r="B5" s="2" t="s">
        <v>5</v>
      </c>
      <c r="C5" s="2" t="s">
        <v>34</v>
      </c>
    </row>
    <row r="6" spans="2:3" x14ac:dyDescent="0.3">
      <c r="B6" s="2" t="s">
        <v>6</v>
      </c>
      <c r="C6" s="2" t="s">
        <v>35</v>
      </c>
    </row>
    <row r="7" spans="2:3" x14ac:dyDescent="0.3">
      <c r="B7" s="2" t="s">
        <v>7</v>
      </c>
      <c r="C7" s="2" t="s">
        <v>8</v>
      </c>
    </row>
    <row r="8" spans="2:3" ht="57.6" x14ac:dyDescent="0.3">
      <c r="B8" s="2" t="s">
        <v>32</v>
      </c>
      <c r="C8" s="2" t="s">
        <v>36</v>
      </c>
    </row>
    <row r="9" spans="2:3" ht="43.2" x14ac:dyDescent="0.3">
      <c r="B9" s="2" t="s">
        <v>37</v>
      </c>
      <c r="C9" s="2" t="s">
        <v>38</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24"/>
  <sheetViews>
    <sheetView workbookViewId="0"/>
  </sheetViews>
  <sheetFormatPr defaultRowHeight="14.4" x14ac:dyDescent="0.3"/>
  <cols>
    <col min="2" max="2" width="35.77734375" customWidth="1"/>
    <col min="3" max="3" width="70.77734375" customWidth="1"/>
  </cols>
  <sheetData>
    <row r="2" spans="2:3" x14ac:dyDescent="0.3">
      <c r="B2" s="3" t="s">
        <v>9</v>
      </c>
      <c r="C2" s="4"/>
    </row>
    <row r="3" spans="2:3" x14ac:dyDescent="0.3">
      <c r="B3" s="2" t="s">
        <v>10</v>
      </c>
      <c r="C3" s="2" t="str">
        <f>"Werkgroep RadB Verpleegkundige Gegevens"</f>
        <v>Werkgroep RadB Verpleegkundige Gegevens</v>
      </c>
    </row>
    <row r="4" spans="2:3" x14ac:dyDescent="0.3">
      <c r="B4" s="2" t="s">
        <v>11</v>
      </c>
      <c r="C4" s="2" t="str">
        <f>"*"</f>
        <v>*</v>
      </c>
    </row>
    <row r="5" spans="2:3" x14ac:dyDescent="0.3">
      <c r="B5" s="2" t="s">
        <v>12</v>
      </c>
      <c r="C5" s="2" t="str">
        <f>"*"</f>
        <v>*</v>
      </c>
    </row>
    <row r="6" spans="2:3" x14ac:dyDescent="0.3">
      <c r="B6" s="2" t="s">
        <v>13</v>
      </c>
      <c r="C6" s="2" t="str">
        <f>"*"</f>
        <v>*</v>
      </c>
    </row>
    <row r="7" spans="2:3" x14ac:dyDescent="0.3">
      <c r="B7" s="2" t="s">
        <v>14</v>
      </c>
      <c r="C7" s="2" t="str">
        <f>"Werkgroep RadB Verpleegkundige Gegevens"</f>
        <v>Werkgroep RadB Verpleegkundige Gegevens</v>
      </c>
    </row>
    <row r="8" spans="2:3" x14ac:dyDescent="0.3">
      <c r="B8" s="2" t="s">
        <v>15</v>
      </c>
      <c r="C8" s="2" t="str">
        <f>"7-7-2014"</f>
        <v>7-7-2014</v>
      </c>
    </row>
    <row r="9" spans="2:3" x14ac:dyDescent="0.3">
      <c r="B9" s="2" t="s">
        <v>16</v>
      </c>
      <c r="C9" s="2" t="str">
        <f>""</f>
        <v/>
      </c>
    </row>
    <row r="10" spans="2:3" x14ac:dyDescent="0.3">
      <c r="B10" s="2" t="s">
        <v>17</v>
      </c>
      <c r="C10" s="2" t="str">
        <f>"nl"</f>
        <v>nl</v>
      </c>
    </row>
    <row r="11" spans="2:3" x14ac:dyDescent="0.3">
      <c r="B11" s="2" t="s">
        <v>18</v>
      </c>
      <c r="C11" s="2" t="str">
        <f>""</f>
        <v/>
      </c>
    </row>
    <row r="12" spans="2:3" x14ac:dyDescent="0.3">
      <c r="B12" s="2" t="s">
        <v>19</v>
      </c>
      <c r="C12" s="2" t="str">
        <f>"PM"</f>
        <v>PM</v>
      </c>
    </row>
    <row r="13" spans="2:3" x14ac:dyDescent="0.3">
      <c r="B13" s="2" t="s">
        <v>20</v>
      </c>
      <c r="C13" s="2" t="str">
        <f>""</f>
        <v/>
      </c>
    </row>
    <row r="14" spans="2:3" x14ac:dyDescent="0.3">
      <c r="B14" s="2" t="s">
        <v>21</v>
      </c>
      <c r="C14" s="2" t="str">
        <f>"2.16.840.1.113883.2.4.3.11.60.40.3.3.2"</f>
        <v>2.16.840.1.113883.2.4.3.11.60.40.3.3.2</v>
      </c>
    </row>
    <row r="15" spans="2:3" x14ac:dyDescent="0.3">
      <c r="B15" s="2" t="s">
        <v>22</v>
      </c>
      <c r="C15" s="2" t="str">
        <f>"Mantelzorg, hulp van anderen, thuiszorg, ADL"</f>
        <v>Mantelzorg, hulp van anderen, thuiszorg, ADL</v>
      </c>
    </row>
    <row r="16" spans="2:3" x14ac:dyDescent="0.3">
      <c r="B16" s="2" t="s">
        <v>23</v>
      </c>
      <c r="C16" s="2" t="str">
        <f>"Final"</f>
        <v>Final</v>
      </c>
    </row>
    <row r="17" spans="2:3" x14ac:dyDescent="0.3">
      <c r="B17" s="2" t="s">
        <v>24</v>
      </c>
      <c r="C17" s="2" t="str">
        <f>"Werkgroep RadB Verpleegkundige Gegevens"</f>
        <v>Werkgroep RadB Verpleegkundige Gegevens</v>
      </c>
    </row>
    <row r="18" spans="2:3" x14ac:dyDescent="0.3">
      <c r="B18" s="2" t="s">
        <v>25</v>
      </c>
      <c r="C18" s="2" t="str">
        <f>"nl.zorg.HulpVanAnderen"</f>
        <v>nl.zorg.HulpVanAnderen</v>
      </c>
    </row>
    <row r="19" spans="2:3" x14ac:dyDescent="0.3">
      <c r="B19" s="2" t="s">
        <v>26</v>
      </c>
      <c r="C19" s="2" t="str">
        <f>"1-5-2016"</f>
        <v>1-5-2016</v>
      </c>
    </row>
    <row r="20" spans="2:3" x14ac:dyDescent="0.3">
      <c r="B20" s="2" t="s">
        <v>27</v>
      </c>
      <c r="C20" s="2" t="str">
        <f>"Published"</f>
        <v>Published</v>
      </c>
    </row>
    <row r="21" spans="2:3" x14ac:dyDescent="0.3">
      <c r="B21" s="2" t="s">
        <v>28</v>
      </c>
      <c r="C21" s="2" t="str">
        <f>"Projectgroep RadB Verpleegkundige Gegevens &amp; Kerngroep Registratie aan de Bron"</f>
        <v>Projectgroep RadB Verpleegkundige Gegevens &amp; Kerngroep Registratie aan de Bron</v>
      </c>
    </row>
    <row r="22" spans="2:3" x14ac:dyDescent="0.3">
      <c r="B22" s="2" t="s">
        <v>29</v>
      </c>
      <c r="C22" s="2" t="str">
        <f>"8-9-2015"</f>
        <v>8-9-2015</v>
      </c>
    </row>
    <row r="23" spans="2:3" x14ac:dyDescent="0.3">
      <c r="B23" s="2" t="s">
        <v>30</v>
      </c>
      <c r="C23" s="2" t="str">
        <f>"nl.nfu.HulpVanAnderen-v1.0"</f>
        <v>nl.nfu.HulpVanAnderen-v1.0</v>
      </c>
    </row>
    <row r="24" spans="2:3" x14ac:dyDescent="0.3">
      <c r="B24" s="2" t="s">
        <v>31</v>
      </c>
      <c r="C24" s="2" t="str">
        <f>"3.0"</f>
        <v>3.0</v>
      </c>
    </row>
  </sheetData>
  <mergeCells count="1">
    <mergeCell ref="B2:C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3"/>
  <sheetData>
    <row r="1" spans="1:1" x14ac:dyDescent="0.3">
      <c r="A1" s="2"/>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P11"/>
  <sheetViews>
    <sheetView tabSelected="1" workbookViewId="0"/>
  </sheetViews>
  <sheetFormatPr defaultRowHeight="14.4" x14ac:dyDescent="0.3"/>
  <cols>
    <col min="2" max="6" width="2.77734375" customWidth="1"/>
    <col min="7" max="7" width="15.77734375" customWidth="1"/>
    <col min="8" max="8" width="25.77734375" customWidth="1"/>
    <col min="9" max="10" width="5.77734375" customWidth="1"/>
    <col min="11" max="11" width="10.77734375" customWidth="1"/>
    <col min="12" max="12" width="15.77734375" customWidth="1"/>
    <col min="13" max="13" width="30.77734375" customWidth="1"/>
    <col min="14" max="14" width="20.77734375" customWidth="1"/>
    <col min="15" max="16" width="30.77734375" customWidth="1"/>
  </cols>
  <sheetData>
    <row r="2" spans="2:16" x14ac:dyDescent="0.3">
      <c r="B2" s="7" t="s">
        <v>32</v>
      </c>
      <c r="C2" s="8"/>
      <c r="D2" s="8"/>
      <c r="E2" s="8"/>
      <c r="F2" s="8"/>
      <c r="G2" s="9"/>
      <c r="H2" s="1" t="s">
        <v>39</v>
      </c>
      <c r="I2" s="1" t="s">
        <v>40</v>
      </c>
      <c r="J2" s="1" t="s">
        <v>41</v>
      </c>
      <c r="K2" s="1" t="s">
        <v>42</v>
      </c>
      <c r="L2" s="1" t="s">
        <v>43</v>
      </c>
      <c r="M2" s="1" t="s">
        <v>44</v>
      </c>
      <c r="N2" s="1" t="s">
        <v>45</v>
      </c>
      <c r="O2" s="1" t="s">
        <v>46</v>
      </c>
      <c r="P2" s="1" t="s">
        <v>47</v>
      </c>
    </row>
    <row r="3" spans="2:16" ht="49.95" customHeight="1" x14ac:dyDescent="0.3">
      <c r="B3" s="10" t="s">
        <v>48</v>
      </c>
      <c r="C3" s="11"/>
      <c r="D3" s="11"/>
      <c r="E3" s="11"/>
      <c r="F3" s="11"/>
      <c r="G3" s="12"/>
      <c r="H3" s="5" t="s">
        <v>49</v>
      </c>
      <c r="I3" s="5"/>
      <c r="J3" s="5" t="s">
        <v>50</v>
      </c>
      <c r="K3" s="5" t="s">
        <v>51</v>
      </c>
      <c r="L3" s="5" t="s">
        <v>52</v>
      </c>
      <c r="M3" s="5" t="s">
        <v>53</v>
      </c>
      <c r="N3" s="5" t="s">
        <v>54</v>
      </c>
      <c r="O3" s="5"/>
      <c r="P3" s="5"/>
    </row>
    <row r="4" spans="2:16" ht="49.95" customHeight="1" x14ac:dyDescent="0.3">
      <c r="B4" s="13"/>
      <c r="C4" s="14" t="s">
        <v>84</v>
      </c>
      <c r="D4" s="14"/>
      <c r="E4" s="14"/>
      <c r="F4" s="14"/>
      <c r="G4" s="15"/>
      <c r="H4" s="6" t="s">
        <v>55</v>
      </c>
      <c r="I4" s="6"/>
      <c r="J4" s="6"/>
      <c r="K4" s="6" t="s">
        <v>56</v>
      </c>
      <c r="L4" s="6" t="s">
        <v>57</v>
      </c>
      <c r="M4" s="6" t="s">
        <v>85</v>
      </c>
      <c r="N4" s="6"/>
      <c r="O4" s="6"/>
      <c r="P4" s="6"/>
    </row>
    <row r="5" spans="2:16" ht="43.2" x14ac:dyDescent="0.3">
      <c r="B5" s="16"/>
      <c r="C5" s="17"/>
      <c r="D5" s="17" t="s">
        <v>86</v>
      </c>
      <c r="E5" s="17"/>
      <c r="F5" s="17"/>
      <c r="G5" s="18"/>
      <c r="H5" s="2" t="s">
        <v>58</v>
      </c>
      <c r="I5" s="2"/>
      <c r="J5" s="2"/>
      <c r="K5" s="2" t="s">
        <v>59</v>
      </c>
      <c r="L5" s="2" t="s">
        <v>60</v>
      </c>
      <c r="M5" s="2" t="s">
        <v>61</v>
      </c>
      <c r="N5" s="2"/>
      <c r="O5" s="2" t="s">
        <v>87</v>
      </c>
      <c r="P5" s="2"/>
    </row>
    <row r="6" spans="2:16" ht="43.2" x14ac:dyDescent="0.3">
      <c r="B6" s="16"/>
      <c r="C6" s="17"/>
      <c r="D6" s="17" t="s">
        <v>88</v>
      </c>
      <c r="E6" s="17"/>
      <c r="F6" s="17"/>
      <c r="G6" s="18"/>
      <c r="H6" s="2" t="s">
        <v>62</v>
      </c>
      <c r="I6" s="2"/>
      <c r="J6" s="2"/>
      <c r="K6" s="2" t="s">
        <v>59</v>
      </c>
      <c r="L6" s="2" t="s">
        <v>63</v>
      </c>
      <c r="M6" s="2" t="s">
        <v>64</v>
      </c>
      <c r="N6" s="2"/>
      <c r="O6" s="2" t="s">
        <v>89</v>
      </c>
      <c r="P6" s="2"/>
    </row>
    <row r="7" spans="2:16" ht="49.95" customHeight="1" x14ac:dyDescent="0.3">
      <c r="B7" s="16"/>
      <c r="C7" s="17"/>
      <c r="D7" s="17" t="s">
        <v>90</v>
      </c>
      <c r="E7" s="17"/>
      <c r="F7" s="17"/>
      <c r="G7" s="18"/>
      <c r="H7" s="2" t="s">
        <v>58</v>
      </c>
      <c r="I7" s="2"/>
      <c r="J7" s="2"/>
      <c r="K7" s="2" t="s">
        <v>65</v>
      </c>
      <c r="L7" s="2" t="s">
        <v>66</v>
      </c>
      <c r="M7" s="2" t="s">
        <v>67</v>
      </c>
      <c r="N7" s="2"/>
      <c r="O7" s="2" t="s">
        <v>91</v>
      </c>
      <c r="P7" s="2"/>
    </row>
    <row r="8" spans="2:16" ht="28.8" x14ac:dyDescent="0.3">
      <c r="B8" s="16"/>
      <c r="C8" s="17" t="s">
        <v>92</v>
      </c>
      <c r="D8" s="17"/>
      <c r="E8" s="17"/>
      <c r="F8" s="17"/>
      <c r="G8" s="18"/>
      <c r="H8" s="2" t="s">
        <v>68</v>
      </c>
      <c r="I8" s="2" t="s">
        <v>69</v>
      </c>
      <c r="J8" s="2" t="s">
        <v>50</v>
      </c>
      <c r="K8" s="2" t="s">
        <v>65</v>
      </c>
      <c r="L8" s="2" t="s">
        <v>70</v>
      </c>
      <c r="M8" s="2" t="s">
        <v>71</v>
      </c>
      <c r="N8" s="2"/>
      <c r="O8" s="2"/>
      <c r="P8" s="2"/>
    </row>
    <row r="9" spans="2:16" ht="43.2" x14ac:dyDescent="0.3">
      <c r="B9" s="16"/>
      <c r="C9" s="17" t="s">
        <v>93</v>
      </c>
      <c r="D9" s="17"/>
      <c r="E9" s="17"/>
      <c r="F9" s="17"/>
      <c r="G9" s="18"/>
      <c r="H9" s="2" t="s">
        <v>72</v>
      </c>
      <c r="I9" s="2" t="s">
        <v>69</v>
      </c>
      <c r="J9" s="2" t="s">
        <v>50</v>
      </c>
      <c r="K9" s="2" t="s">
        <v>65</v>
      </c>
      <c r="L9" s="2" t="s">
        <v>73</v>
      </c>
      <c r="M9" s="2" t="s">
        <v>74</v>
      </c>
      <c r="N9" s="2" t="s">
        <v>75</v>
      </c>
      <c r="O9" s="2"/>
      <c r="P9" s="2"/>
    </row>
    <row r="10" spans="2:16" ht="28.8" x14ac:dyDescent="0.3">
      <c r="B10" s="16"/>
      <c r="C10" s="17" t="s">
        <v>94</v>
      </c>
      <c r="D10" s="17"/>
      <c r="E10" s="17"/>
      <c r="F10" s="17"/>
      <c r="G10" s="18"/>
      <c r="H10" s="2" t="s">
        <v>76</v>
      </c>
      <c r="I10" s="2" t="s">
        <v>77</v>
      </c>
      <c r="J10" s="2" t="s">
        <v>50</v>
      </c>
      <c r="K10" s="2" t="s">
        <v>65</v>
      </c>
      <c r="L10" s="2" t="s">
        <v>78</v>
      </c>
      <c r="M10" s="2" t="s">
        <v>79</v>
      </c>
      <c r="N10" s="2"/>
      <c r="O10" s="2" t="s">
        <v>95</v>
      </c>
      <c r="P10" s="2"/>
    </row>
    <row r="11" spans="2:16" ht="28.8" x14ac:dyDescent="0.3">
      <c r="B11" s="16"/>
      <c r="C11" s="17" t="s">
        <v>96</v>
      </c>
      <c r="D11" s="17"/>
      <c r="E11" s="17"/>
      <c r="F11" s="17"/>
      <c r="G11" s="18"/>
      <c r="H11" s="2" t="s">
        <v>80</v>
      </c>
      <c r="I11" s="2" t="s">
        <v>69</v>
      </c>
      <c r="J11" s="2" t="s">
        <v>50</v>
      </c>
      <c r="K11" s="2" t="s">
        <v>65</v>
      </c>
      <c r="L11" s="2" t="s">
        <v>81</v>
      </c>
      <c r="M11" s="2" t="s">
        <v>82</v>
      </c>
      <c r="N11" s="2" t="s">
        <v>83</v>
      </c>
      <c r="O11" s="2"/>
      <c r="P11" s="2"/>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G6"/>
  <sheetViews>
    <sheetView workbookViewId="0"/>
  </sheetViews>
  <sheetFormatPr defaultRowHeight="14.4" x14ac:dyDescent="0.3"/>
  <cols>
    <col min="3" max="3" width="19.88671875" bestFit="1" customWidth="1"/>
    <col min="4" max="4" width="12.109375" bestFit="1" customWidth="1"/>
    <col min="5" max="5" width="16.5546875" bestFit="1" customWidth="1"/>
    <col min="6" max="6" width="20.5546875" bestFit="1" customWidth="1"/>
    <col min="7" max="7" width="20" bestFit="1" customWidth="1"/>
  </cols>
  <sheetData>
    <row r="3" spans="3:7" x14ac:dyDescent="0.3">
      <c r="C3" s="3" t="s">
        <v>95</v>
      </c>
      <c r="D3" s="3"/>
      <c r="E3" s="3" t="s">
        <v>97</v>
      </c>
      <c r="F3" s="4"/>
      <c r="G3" s="4"/>
    </row>
    <row r="4" spans="3:7" x14ac:dyDescent="0.3">
      <c r="C4" s="19" t="s">
        <v>98</v>
      </c>
      <c r="D4" s="19" t="s">
        <v>99</v>
      </c>
      <c r="E4" s="19" t="s">
        <v>100</v>
      </c>
      <c r="F4" s="19" t="s">
        <v>101</v>
      </c>
      <c r="G4" s="19" t="s">
        <v>1</v>
      </c>
    </row>
    <row r="5" spans="3:7" x14ac:dyDescent="0.3">
      <c r="C5" s="2" t="s">
        <v>102</v>
      </c>
      <c r="D5" s="2">
        <v>271391000</v>
      </c>
      <c r="E5" s="2" t="s">
        <v>103</v>
      </c>
      <c r="F5" s="2" t="s">
        <v>104</v>
      </c>
      <c r="G5" s="2" t="s">
        <v>105</v>
      </c>
    </row>
    <row r="6" spans="3:7" x14ac:dyDescent="0.3">
      <c r="C6" s="2" t="s">
        <v>106</v>
      </c>
      <c r="D6" s="2">
        <v>386229000</v>
      </c>
      <c r="E6" s="2" t="s">
        <v>103</v>
      </c>
      <c r="F6" s="2" t="s">
        <v>104</v>
      </c>
      <c r="G6" s="2" t="s">
        <v>107</v>
      </c>
    </row>
  </sheetData>
  <mergeCells count="2">
    <mergeCell ref="C3:D3"/>
    <mergeCell ref="E3:G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7"/>
  <sheetViews>
    <sheetView workbookViewId="0"/>
  </sheetViews>
  <sheetFormatPr defaultRowHeight="14.4" x14ac:dyDescent="0.3"/>
  <cols>
    <col min="2" max="2" width="150.77734375" customWidth="1"/>
  </cols>
  <sheetData>
    <row r="2" spans="2:2" x14ac:dyDescent="0.3">
      <c r="B2" s="1" t="s">
        <v>108</v>
      </c>
    </row>
    <row r="3" spans="2:2" ht="158.4" x14ac:dyDescent="0.3">
      <c r="B3" s="2" t="s">
        <v>109</v>
      </c>
    </row>
    <row r="4" spans="2:2" x14ac:dyDescent="0.3">
      <c r="B4" s="1" t="s">
        <v>110</v>
      </c>
    </row>
    <row r="5" spans="2:2" ht="28.8" x14ac:dyDescent="0.3">
      <c r="B5" s="2" t="s">
        <v>111</v>
      </c>
    </row>
    <row r="6" spans="2:2" x14ac:dyDescent="0.3">
      <c r="B6" s="1" t="s">
        <v>112</v>
      </c>
    </row>
    <row r="7" spans="2:2" ht="43.2" x14ac:dyDescent="0.3">
      <c r="B7" s="2" t="s">
        <v>113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6</vt:i4>
      </vt:variant>
    </vt:vector>
  </HeadingPairs>
  <TitlesOfParts>
    <vt:vector size="6" baseType="lpstr">
      <vt:lpstr>About</vt:lpstr>
      <vt:lpstr>Metadata</vt:lpstr>
      <vt:lpstr>Information Model</vt:lpstr>
      <vt:lpstr>Data</vt:lpstr>
      <vt:lpstr>SoortHulpCodelijst</vt:lpstr>
      <vt:lpstr>Terms of Use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spruyt</dc:creator>
  <cp:lastModifiedBy>spruyt</cp:lastModifiedBy>
  <dcterms:created xsi:type="dcterms:W3CDTF">2016-09-12T15:49:44Z</dcterms:created>
  <dcterms:modified xsi:type="dcterms:W3CDTF">2016-09-12T15:49:49Z</dcterms:modified>
</cp:coreProperties>
</file>